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1"/>
  <workbookPr defaultThemeVersion="166925"/>
  <mc:AlternateContent xmlns:mc="http://schemas.openxmlformats.org/markup-compatibility/2006">
    <mc:Choice Requires="x15">
      <x15ac:absPath xmlns:x15ac="http://schemas.microsoft.com/office/spreadsheetml/2010/11/ac" url="C:\Users\Daniel Acosta\Documents\ESTADO JOVEN\Informes SIRECI\2022\"/>
    </mc:Choice>
  </mc:AlternateContent>
  <xr:revisionPtr revIDLastSave="0" documentId="8_{1655A81C-5F9D-43CD-9F9E-714BC4235A2D}" xr6:coauthVersionLast="47" xr6:coauthVersionMax="47" xr10:uidLastSave="{00000000-0000-0000-0000-000000000000}"/>
  <bookViews>
    <workbookView xWindow="-108" yWindow="-108" windowWidth="23256" windowHeight="12456" activeTab="1" xr2:uid="{00000000-000D-0000-FFFF-FFFF00000000}"/>
  </bookViews>
  <sheets>
    <sheet name="CTOS LEY 80-93, 1150-07 Y OTRAS" sheetId="1" r:id="rId1"/>
    <sheet name="CONVENIOS" sheetId="5" r:id="rId2"/>
  </sheets>
  <definedNames>
    <definedName name="_xlnm._FilterDatabase" localSheetId="1" hidden="1">CONVENIOS!#REF!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5" l="1"/>
  <c r="L5" i="5"/>
  <c r="L6" i="5"/>
  <c r="L7" i="5"/>
  <c r="L8" i="5"/>
  <c r="L9" i="5"/>
  <c r="L10" i="5"/>
  <c r="L11" i="5"/>
  <c r="L12" i="5"/>
  <c r="L13" i="5"/>
  <c r="L14" i="5"/>
  <c r="L15" i="5"/>
  <c r="L16" i="5"/>
  <c r="L17" i="5"/>
  <c r="L18" i="5"/>
  <c r="L19" i="5"/>
  <c r="L20" i="5"/>
  <c r="L21" i="5"/>
  <c r="L22" i="5"/>
  <c r="L23" i="5"/>
  <c r="L24" i="5"/>
  <c r="L27" i="5"/>
  <c r="L28" i="5"/>
  <c r="L29" i="5"/>
  <c r="L3" i="5"/>
  <c r="N41" i="1"/>
  <c r="N4" i="1" l="1"/>
  <c r="M35" i="1" l="1"/>
  <c r="N17" i="1"/>
  <c r="M11" i="1"/>
  <c r="N11" i="1"/>
  <c r="M10" i="1"/>
  <c r="N10" i="1"/>
  <c r="M14" i="1" l="1"/>
  <c r="M13" i="1"/>
</calcChain>
</file>

<file path=xl/sharedStrings.xml><?xml version="1.0" encoding="utf-8"?>
<sst xmlns="http://schemas.openxmlformats.org/spreadsheetml/2006/main" count="2984" uniqueCount="1381">
  <si>
    <t>CONTRATOS EN EJECECUCIÓN, SUSCRITOS, MODIFICADOS Y LIQUIDADOS EN ENERO DE 2022</t>
  </si>
  <si>
    <t>NÚMERO DE CONTRATO</t>
  </si>
  <si>
    <t>FECHA SUSCRIPCIÓN CONTRATO</t>
  </si>
  <si>
    <t>OBJETO DEL CONTRATO</t>
  </si>
  <si>
    <t>MODALIDAD DE SELECCIÓN</t>
  </si>
  <si>
    <t>CLASE DE CONTRATO</t>
  </si>
  <si>
    <t>CONTRATISTA : NOMBRE COMPLETO</t>
  </si>
  <si>
    <t>INTERVENTOR : NOMBRE COMPLETO</t>
  </si>
  <si>
    <t>SUPERVISOR : NOMBRE COMPLETO</t>
  </si>
  <si>
    <t>PLAZO DEL CONTRATO</t>
  </si>
  <si>
    <t>VALOR INICIAL</t>
  </si>
  <si>
    <t xml:space="preserve"> ADICIONES : VALOR TOTAL </t>
  </si>
  <si>
    <t>ADICIONES : NÚMERO DE DÍAS</t>
  </si>
  <si>
    <t>FECHA INICIO CONTRATO</t>
  </si>
  <si>
    <t>FECHA TERMINACIÓN CONTRATO INCLUIDA PRORROGAS y SUSPENSIONES</t>
  </si>
  <si>
    <t>PORCENTAJE DE AVANCE FÍSICO REAL</t>
  </si>
  <si>
    <t>PORCENTAJE AVANCE PRESUPUESTAL REAL</t>
  </si>
  <si>
    <t>FECHA LIQUIDACIÓN CONTRATO</t>
  </si>
  <si>
    <t>FILA_1</t>
  </si>
  <si>
    <t>164 DE 2016</t>
  </si>
  <si>
    <t>2016/12/22</t>
  </si>
  <si>
    <t>REALIZAR EL DISEÑO, ESTRUCTURACIÓN, APLICACIÓN E IMPRESIÓN DE PRUEBAS DE CONOCIMIENTOS, COMPETENCIAS, APTITUDES Y/O HABILIDADES Y PSICOTÉCNICA PARA LOS CARGOS DE EMPLEADOS DE TRIBUNALES, JUZGADOS Y CENTROS DE SERVICIOS</t>
  </si>
  <si>
    <t>1 CONCURSO DE MÉRITOS ABIERTO</t>
  </si>
  <si>
    <t>14 PRESTACIÓN DE SERVICIOS</t>
  </si>
  <si>
    <t>UNIVERSIDAD NACIONAL DE COLOMBIA</t>
  </si>
  <si>
    <t>N/A</t>
  </si>
  <si>
    <t>JUDITH MORANTE GARCIA</t>
  </si>
  <si>
    <t>2021/09/30</t>
  </si>
  <si>
    <t>049 DE 2017</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</si>
  <si>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</si>
  <si>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</si>
  <si>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</si>
  <si>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 xml:space="preserve">PROINTECH COLOMBIA SAS </t>
  </si>
  <si>
    <t>MARIO FERNANDO SARRIA VILLOTA</t>
  </si>
  <si>
    <t>SIN PRESUPUESTO</t>
  </si>
  <si>
    <t>FILA_2</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</si>
  <si>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</si>
  <si>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</si>
  <si>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</si>
  <si>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 SA</t>
  </si>
  <si>
    <t>GLORIA MERCEDES MORA</t>
  </si>
  <si>
    <t>2018/11/01</t>
  </si>
  <si>
    <t xml:space="preserve">SIN PRESUPUSTOS </t>
  </si>
  <si>
    <t>166 DE 2018</t>
  </si>
  <si>
    <t xml:space="preserve">SUMINISTRO DE GASOLINA A TRAVES DEL SISTEMA DE CONTRO DE CHIPS </t>
  </si>
  <si>
    <t>4 SELECCIÓN ABREVIADA</t>
  </si>
  <si>
    <t>3 COMPRAVENTA y/o SUMINISTRO</t>
  </si>
  <si>
    <t xml:space="preserve">ORGANIZACIÓN TERPEL S.A. </t>
  </si>
  <si>
    <t>PIO ALONSO PEREZ</t>
  </si>
  <si>
    <t>FILA_3</t>
  </si>
  <si>
    <t>189 DE 2018</t>
  </si>
  <si>
    <t>2018/11/16</t>
  </si>
  <si>
    <t>PRESTAR EL SERVICIO DE VIGILANCIA Y SEGURIDAD PRIVADA EN LAS SEDES DONDE FUNCIONAN LAS ALTAS CORTES Y DEMAS INMUEBLES A CARGO DE LA DEAJ.</t>
  </si>
  <si>
    <t>3 LICITACIÓN PÚBLICA</t>
  </si>
  <si>
    <t>SEGURIDAD CENTRAL LTDA</t>
  </si>
  <si>
    <t>WILLIAM RAFAEL MULFORD VELASQUEZ</t>
  </si>
  <si>
    <t>FILA_4</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</si>
  <si>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</si>
  <si>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</si>
  <si>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</si>
  <si>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UNION TEMPORAL JARGU SA CORREDORES DE SEGUROS-SEGUROS BETA SA</t>
  </si>
  <si>
    <t>PABLO ENRIQUE HUERTAS PORRAS</t>
  </si>
  <si>
    <t>2018/12/01</t>
  </si>
  <si>
    <t>FILA_5</t>
  </si>
  <si>
    <t>202 DE 2018</t>
  </si>
  <si>
    <t>2018/11/30</t>
  </si>
  <si>
    <t>SUMINISTRAR TIQUETES AEREOS NACIONALEES E INTERNACIONALES PARA LA RAMA JUDICIAL</t>
  </si>
  <si>
    <t>ESCOBAR OSPINA SAS</t>
  </si>
  <si>
    <t>AURA LIBIA ROJAS</t>
  </si>
  <si>
    <t>2021/10/31</t>
  </si>
  <si>
    <t>FILA_6</t>
  </si>
  <si>
    <t>208 DE 2018</t>
  </si>
  <si>
    <t>CONCEDER POR PARTE DEL ARRENDADOR AL ARRENDATARIO EL USO Y GOCE DE LA OFICINA 201 DEL EDIFICIO CALLE REAL UBICADO EN LA CARRERA 7  16-56 DE BOGOTA</t>
  </si>
  <si>
    <t>1 ARRENDAMIENTO y/o ADQUISICIÓN DE INMUEBLES</t>
  </si>
  <si>
    <t>COMERCIALIZADORA KAYSSER CK SAS</t>
  </si>
  <si>
    <t>FILA_7</t>
  </si>
  <si>
    <t>209 DE 2018</t>
  </si>
  <si>
    <t>CONCEDER POR PARTE DEL ARRENDADOR AL ARRENDATARIO EL USO Y GOCE DE LOS INTERIORES 14 Y 15 DEL EDIFICIO COMPLEJO VIRREY SOLIS  UBICADO EN LA CALLE 11B 9-33 DE BOGOTA</t>
  </si>
  <si>
    <t>FILA_8</t>
  </si>
  <si>
    <t>210 DE 2018</t>
  </si>
  <si>
    <t>CONCEDER POR PARTE DEL ARRENDADOR AL ARRENDATARIO EL USO Y GOCE DEL EDIFICIO EL AMERICANO UBICADO EN LA CALLE 12 9-34 Y LOS PISOS 2 Y 3 DEL  COMPLEJO VIRREY SOLIS  UBICADO EN LA CALLE 11B 9-28 DE BOGOTA</t>
  </si>
  <si>
    <t>FILA_9</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</si>
  <si>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</si>
  <si>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</si>
  <si>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</si>
  <si>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</si>
  <si>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PIO ALFONSO PEREZ GARCIA</t>
  </si>
  <si>
    <t>2018/12/18</t>
  </si>
  <si>
    <t>FILA_10</t>
  </si>
  <si>
    <t>217 DE 2018</t>
  </si>
  <si>
    <t>2018/12/17</t>
  </si>
  <si>
    <t>PRESTAR EL SERVICIO DE MANTENIMIENTO PREVENTIVO Y CORRECTIVO PARA LAS MOTOCICLETAS MARCA SUZUKI AL SERVICIO DE LAS ALTAS CORTES Y LA DIRECCION EJECUTIVA DE ADMINISTRACION JUDICIAL, INCLUIDOS REPUESTOS ORIGINALES Y/O GENUINOS.</t>
  </si>
  <si>
    <t>BERMOTOS SA</t>
  </si>
  <si>
    <t>2018/12/19</t>
  </si>
  <si>
    <t>FILA_11</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</si>
  <si>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</si>
  <si>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</si>
  <si>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</si>
  <si>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</si>
  <si>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</si>
  <si>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FILA_12</t>
  </si>
  <si>
    <t>223 DE 2018</t>
  </si>
  <si>
    <t>REALIZAR LA INTERVENTORIA INTEGRAL PARA LOS SERVICIOS DE CONECTIVIDAD, DATACENTER, VIDEOCONFERENCIAS, CORREO ELECTRONICO Y MESA DE AYUDA CONTRATADOS POR LA NACION- CSJ</t>
  </si>
  <si>
    <t>10 INTERVENTORÍA</t>
  </si>
  <si>
    <t>MARIO FERNANDO SARRIA</t>
  </si>
  <si>
    <t>2018/12/24</t>
  </si>
  <si>
    <t>2022/08/09</t>
  </si>
  <si>
    <t>FILA_13</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</si>
  <si>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</si>
  <si>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</si>
  <si>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</si>
  <si>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</si>
  <si>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</si>
  <si>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2018/12/27</t>
  </si>
  <si>
    <t>FILA_14</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</si>
  <si>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</si>
  <si>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</si>
  <si>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</si>
  <si>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</si>
  <si>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FILA_15</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</si>
  <si>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</si>
  <si>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</si>
  <si>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</si>
  <si>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FILA_16</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</si>
  <si>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</si>
  <si>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</si>
  <si>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</si>
  <si>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FILA_17</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</si>
  <si>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</si>
  <si>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</si>
  <si>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</si>
  <si>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</si>
  <si>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2021/07/30</t>
  </si>
  <si>
    <t>FILA_18</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</si>
  <si>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</si>
  <si>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</si>
  <si>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</si>
  <si>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FILA_19</t>
  </si>
  <si>
    <t>238 DE 2018</t>
  </si>
  <si>
    <t>PRESTAR EL SERVICIO DE MANTENIMIENTO INTEGRAL PARA LOS ASCENSORES EXISTENTES Y EN FUNCIONAMIENTO EN EL PALACIO DE JUSTICIA “ALFONSO REYES ECHANDIA” EN LA CALLE 12 Nº 7-65 DE BOGOTÁ Y SEDES ANEXAS</t>
  </si>
  <si>
    <t>OTIS ELEVATOR COMPANY  COLOMBIA SAS</t>
  </si>
  <si>
    <t>FILA_20</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</si>
  <si>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</si>
  <si>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</si>
  <si>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</si>
  <si>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FILA_21</t>
  </si>
  <si>
    <t>240 DE 2018</t>
  </si>
  <si>
    <t>REALIZAR OBRAS DE CONSTRUCCIÓN DE LA SEDE DE LOS TRIBUNALES DE GUADALAJARA DE BUGA, VALLE.</t>
  </si>
  <si>
    <t>12 OBRA PÚBLICA</t>
  </si>
  <si>
    <t>CONSORCIO BOGOTA 2018</t>
  </si>
  <si>
    <t>ELSA TORRES ARENALES</t>
  </si>
  <si>
    <t>FILA_22</t>
  </si>
  <si>
    <t>241 DE 2018</t>
  </si>
  <si>
    <t>EJERCER LA INTERVENTORÍA TÉCNICA, ADMINISTRATIVA, JURÍDICA, FINANCIERA, CONTABLE Y AMBIENTAL PARA LAS OBRAS DE CONSTRUCCIÓN DE LA SEDE DE LOS TRIBUNALES DE GUADALAJARA DE BUGA.</t>
  </si>
  <si>
    <t>JORGE ENRIQUE HERNANDEZ</t>
  </si>
  <si>
    <t>FILA_23</t>
  </si>
  <si>
    <t>242 DE 2018</t>
  </si>
  <si>
    <t>CONTRATO DE SEGUROS</t>
  </si>
  <si>
    <t>18 SEGUROS</t>
  </si>
  <si>
    <t>LA PREVISORA - UNION TEMPORAL LA PREVISORA , ALLIANZ, CHUBB, MAPFRE, AXA COLPATRIA/UNION TEMPORAL LA PREVISORA , ALLIANZ, SURAMERICANA,  MAPFRE, AXA COLPATRIA</t>
  </si>
  <si>
    <t>2018/12/30</t>
  </si>
  <si>
    <t>FILA_24</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</si>
  <si>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</si>
  <si>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</si>
  <si>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</si>
  <si>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</si>
  <si>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2021/12/19</t>
  </si>
  <si>
    <t>FILA_25</t>
  </si>
  <si>
    <t>244 DE 2018</t>
  </si>
  <si>
    <t>CLAUDIA LEONOR  ORTIZ</t>
  </si>
  <si>
    <t>FILA_26</t>
  </si>
  <si>
    <t>066 DE 2019</t>
  </si>
  <si>
    <t>2019/05/20</t>
  </si>
  <si>
    <t>EJERCER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</si>
  <si>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CONSORCIO EL GUAMO 2019</t>
  </si>
  <si>
    <t>MARIBEL PEÑA VILLAMIL</t>
  </si>
  <si>
    <t>2019/05/27</t>
  </si>
  <si>
    <t>2021/07/19</t>
  </si>
  <si>
    <t>FILA_27</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</si>
  <si>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</si>
  <si>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</si>
  <si>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</si>
  <si>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</si>
  <si>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WILLIAM RAFAEL MULFORD</t>
  </si>
  <si>
    <t>2019/07/05</t>
  </si>
  <si>
    <t>2021/07/15</t>
  </si>
  <si>
    <t>FILA_28</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</si>
  <si>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</si>
  <si>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</si>
  <si>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</si>
  <si>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</si>
  <si>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JUAN DE JESUS HERNANDEZ</t>
  </si>
  <si>
    <t>2019/09/16</t>
  </si>
  <si>
    <t>2022/06/30</t>
  </si>
  <si>
    <t>FILA_29</t>
  </si>
  <si>
    <t>149 DE 2019</t>
  </si>
  <si>
    <t>2019/09/20</t>
  </si>
  <si>
    <t>CONSTRUCCIÓN DEL APLICATIVO DE NÓMINA Y SUS MÓDULOS COMPLEMENTARIOS, INCLUIDO EL ANÁLISIS, DISEÑO, DESARROLLO, MIGRACIÓN, IMPLEMENTACIÓN Y DESPLIEGUE BAJO LA MODALIDAD DE FÁBRICA DE SOFTWARE</t>
  </si>
  <si>
    <t>UNION TEMPORAL CSJNOM</t>
  </si>
  <si>
    <t>NELSON ORLANDO JIMENEZ PEÑA</t>
  </si>
  <si>
    <t>2019/09/25</t>
  </si>
  <si>
    <t>2021/11/30</t>
  </si>
  <si>
    <t>FILA_31</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</si>
  <si>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</si>
  <si>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</si>
  <si>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</si>
  <si>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</si>
  <si>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</si>
  <si>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</si>
  <si>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FILA_33</t>
  </si>
  <si>
    <t>212 DE 2019</t>
  </si>
  <si>
    <t>2019/12/26</t>
  </si>
  <si>
    <t>REALIZAR LAS OBRAS DE CONSTRUCCIÓN DE LA SEDE JUDICIAL DE SAHAGÚN – CÓRDOBA</t>
  </si>
  <si>
    <t>MAURICIO RAFAEL PAVA PIMNZON</t>
  </si>
  <si>
    <t>WILSON FERNANDO MUÑOZ ESPITIA</t>
  </si>
  <si>
    <t>2019/12/30</t>
  </si>
  <si>
    <t>FILA_34</t>
  </si>
  <si>
    <t>215 DE 2019</t>
  </si>
  <si>
    <t>REALIZAR LAS OBRAS DE CONSTRUCCIÓN DE LA SEDE DE LOS DESPACHOS JUDICIALES DE LOS PATIOS – NORTE DE SANTANDER.</t>
  </si>
  <si>
    <t>GESTION RURAL Y IURBANA SAS</t>
  </si>
  <si>
    <t>2021/10/18</t>
  </si>
  <si>
    <t>FILA_35</t>
  </si>
  <si>
    <t>216 DE 2019</t>
  </si>
  <si>
    <t>2019/12/27</t>
  </si>
  <si>
    <t>CONSTRUCCIÓN DE LA SEDE JUDICIAL DE ALBANIA – SANTANDER.</t>
  </si>
  <si>
    <t>SALOMON MORENO GUARNIZO</t>
  </si>
  <si>
    <t>2020/12/18</t>
  </si>
  <si>
    <t>FILA_36</t>
  </si>
  <si>
    <t>217 DE 2019</t>
  </si>
  <si>
    <t>PRESTAR EL SERVICIO DE PUBLICACIÓN DE AVISOS DE PRENSA EN DIARIOS DE AMPLIA CIRCULACIÓN NACIONAL, QUE REQUIERA LA RAMA JUDICIAL</t>
  </si>
  <si>
    <t>ACCESO DIRECTO ASOCIADOS SAS</t>
  </si>
  <si>
    <t>DIANA JAHEL BUITRAGO</t>
  </si>
  <si>
    <t>2019/12/31</t>
  </si>
  <si>
    <t>FILA_37</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</si>
  <si>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</si>
  <si>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</si>
  <si>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</si>
  <si>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FILA_38</t>
  </si>
  <si>
    <t>222 DE 2019</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</si>
  <si>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</si>
  <si>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CONSORCIO JASB</t>
  </si>
  <si>
    <t>SERGIO LUIS DUARTE LOBO</t>
  </si>
  <si>
    <t>FILA_39</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</si>
  <si>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</si>
  <si>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</si>
  <si>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</si>
  <si>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FILA_40</t>
  </si>
  <si>
    <t>086 DE 2020</t>
  </si>
  <si>
    <t>2020/06/02</t>
  </si>
  <si>
    <t>ELABORAR E IMPRIMIR LAS TARJETAS PROFESIONALES DE ABOGADO</t>
  </si>
  <si>
    <t>IDENTIFICACIÓN PLÁSTICA S.A.S</t>
  </si>
  <si>
    <t>RAÚL SILVA MARTA</t>
  </si>
  <si>
    <t>FILA_41</t>
  </si>
  <si>
    <t>131 DE 2020</t>
  </si>
  <si>
    <t>2020/09/23</t>
  </si>
  <si>
    <t>PRESTAR EL APOYO TECNOLÓGICO Y PEDAGÓGICO PARA LA ESTRUCTURACIÓN CURRICULAR EN MODALIDAD B-LEARNING DE LOS CURSOS Y MÓDULOS DE FORMACIÓN AUTODIRIGIDA QUE INTEGRAN EL PLAN DE FORMACIÓN DE LA RAMA JUDICIAL PARA LA VIGENCIA 2020.</t>
  </si>
  <si>
    <t>RED COLOMBIANA DE INSTITUCIONES DE EDUCACIÓN SUPERIOR - EDURED,</t>
  </si>
  <si>
    <t>2020/09/24</t>
  </si>
  <si>
    <t>158 DE 2020</t>
  </si>
  <si>
    <t>Prestar el servicio de fotocopiado en las sedes donde funcionan las Altas Cortes y la Dirección Ejecutiva de Administración Judicial.</t>
  </si>
  <si>
    <t>SOLUTION COPY LTDA</t>
  </si>
  <si>
    <t>173 DE 2021</t>
  </si>
  <si>
    <t xml:space="preserve">Prestar el servicio de digitalización de los expedientes de los procesos judiciales y/o documentos de la Rama Judicial que se encuentran en gestión en los diferentes despachos judiciales del nivel central. </t>
  </si>
  <si>
    <t>EVOLUTION TECNHOLOGIES GROUP SAS</t>
  </si>
  <si>
    <t>CARLOS ANDRES GOMEZ GOMEZ</t>
  </si>
  <si>
    <t>FILA_42</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</si>
  <si>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</si>
  <si>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</si>
  <si>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</si>
  <si>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</si>
  <si>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CARLOS FERNANDO GALINDO CASTRO</t>
  </si>
  <si>
    <t>2021/01/28</t>
  </si>
  <si>
    <t>2022/07/31</t>
  </si>
  <si>
    <t>FILA_43</t>
  </si>
  <si>
    <t>177 DE 2020</t>
  </si>
  <si>
    <t>2020/12/16</t>
  </si>
  <si>
    <t>CONCEDER POR PARTE DEL ARRENDADOR AL ARRENDATARIO EL USO Y GOCE DE LOS PISOS 3 AL 9 DEL EDIFICIO CASUR, INMUEBLE UBICADO EN LA CARRERA 7 NO 12B - 27 DE LA CIUDAD DE BOGOTÁ, CON UN ÁREA TOTAL DE 5.091,30 M2</t>
  </si>
  <si>
    <t>CAJA DE SUELDOS DE RETIRO DE LA POLICÍA NACIONAL</t>
  </si>
  <si>
    <t>FILA_44</t>
  </si>
  <si>
    <t>178 DE 2020</t>
  </si>
  <si>
    <t>ADQUIRIR E INTEGRAR EQUIPOS TECNOLÓGICOS PARA LA REALIZACIÓN DE AUDIENCIAS; EN PARTICULAR, ELEMENTOS DE CAPTURA, PROCESAMIENTO Y REPRODUCCIÓN DE AUDIO Y VIDEO Y RELACIONADOS.</t>
  </si>
  <si>
    <t>UNION TEMPORAL GRUPO DE TECNOLOGIA PARA AUDIENCIAS 202</t>
  </si>
  <si>
    <t>2020/12/30</t>
  </si>
  <si>
    <t>FILA_46</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</si>
  <si>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</si>
  <si>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</si>
  <si>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</si>
  <si>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</si>
  <si>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JOAQUIN MAURICIO DIAZ</t>
  </si>
  <si>
    <t>2021/01/05</t>
  </si>
  <si>
    <t>FILA_47</t>
  </si>
  <si>
    <t>191 DE 2020</t>
  </si>
  <si>
    <t>SUMINISTRO E INSTALACIÓN MOBILIARIO PARA DISTINTAS SEDES JUDICIALES EN EL TERRITORIO NACIONAL.</t>
  </si>
  <si>
    <t>HIMHER Y COMPAÑÍA S.A. SOCIEDAD DE FAMILIA</t>
  </si>
  <si>
    <t>INSERGROUP ISG SAS</t>
  </si>
  <si>
    <t>2021/01/06</t>
  </si>
  <si>
    <t>2021/07/05</t>
  </si>
  <si>
    <t>FILA_48</t>
  </si>
  <si>
    <t>192 DE 2020</t>
  </si>
  <si>
    <t>PRESTAR EL SERVICIO DE INTERVENTORÍA TÉCNICA, ADMINISTRATIVA Y FINANCIERA AL CONTRATO DE SUMINISTRO E INSTALACIÓN DE MOBILIARIO PARA DISTINTAS SEDES JUDICIALES EN EL TERRITORIO NACIONAL.</t>
  </si>
  <si>
    <t>JUAN MANUEL PIÑEROS</t>
  </si>
  <si>
    <t>FILA_49</t>
  </si>
  <si>
    <t>193 DE 2020</t>
  </si>
  <si>
    <t>2020/12/28</t>
  </si>
  <si>
    <t>PRESTAR EL SERVICIO ESPECIALIZADO DE ACTUALIZACIÓN, MANTENIMIENTO Y SOPORTE A USUARIOS DEL SISTEMA DE INFORMACIÓN ADMINISTRATIVO SICOF – MÓDULO INVENTARIOS-ACTIVOS FIJOS.</t>
  </si>
  <si>
    <t>ADA S.A.</t>
  </si>
  <si>
    <t>2021/12/28</t>
  </si>
  <si>
    <t>FILA_50</t>
  </si>
  <si>
    <t>194 DE 2020</t>
  </si>
  <si>
    <t>CONTRATAR LA PRESTACIÓN DEL SERVICIO DE FÁBRICA DE SOFTWARE PARA LA RAMA JUDICIAL, QUE INCLUYA DESARROLLOS, MANTENIMIENTO Y SOPORTE PARA APLICATIVOS DE LA ENTIDAD.</t>
  </si>
  <si>
    <t>CONSORCIO FABRICA CSJ S&amp;S 2020</t>
  </si>
  <si>
    <t>2021/01/04</t>
  </si>
  <si>
    <t>FILA_51</t>
  </si>
  <si>
    <t>197 DE 2020</t>
  </si>
  <si>
    <t>2020/12/29</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</si>
  <si>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</si>
  <si>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</si>
  <si>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</si>
  <si>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</si>
  <si>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FILA_52</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</si>
  <si>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</si>
  <si>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</si>
  <si>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</si>
  <si>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</si>
  <si>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FILA_53</t>
  </si>
  <si>
    <t>199 DE 2020</t>
  </si>
  <si>
    <t>REALIZAR LOS ESTUDIOS TÉCNICOS, DISEÑOS Y LA OBTENCIÓN DE LA LICENCIA DE CONSTRUCCIÓN PARA EL BLOQUE ANEXO DEL PALACIO DE JUSTICIA DE RIOHACHA - GUAJIRA.</t>
  </si>
  <si>
    <t>CONSORCIO BASSMICH</t>
  </si>
  <si>
    <t>2022/01/04</t>
  </si>
  <si>
    <t>FILA_54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</si>
  <si>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</si>
  <si>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</si>
  <si>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</si>
  <si>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</si>
  <si>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FILA_55</t>
  </si>
  <si>
    <t>201 DE 2020</t>
  </si>
  <si>
    <t>REALIZAR ESTUDIOS Y DISEÑOS DE SEDES JUDICIALES EN EL TERRITORIO NACIONAL.</t>
  </si>
  <si>
    <t>CONSORCIOP Y C SEDES JUDICIALES</t>
  </si>
  <si>
    <t>JMS INGENIERIA Y ARQUITECTURA SAS</t>
  </si>
  <si>
    <t>2021/01/21</t>
  </si>
  <si>
    <t>FILA_56</t>
  </si>
  <si>
    <t>203 DE 2020</t>
  </si>
  <si>
    <t>EJERCER LA INTERVENTORÍA TÉCNICA, ADMINISTRATIVA, JURÍDICA, FINANCIERA, CONTABLE Y AMBIENTAL AL CONTRATO QUE RESULTE ADJUDICADO DEL CONCURSO DE MÉRITOS, CUYO OBJETO ES REALIZAR ESTUDIOS Y DISEÑOS DE SEDES JUDICIALES EN EL TERRITORIO NACIONAL</t>
  </si>
  <si>
    <t>FILA_57</t>
  </si>
  <si>
    <t>015 DE 2021</t>
  </si>
  <si>
    <t>2021/01/22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</si>
  <si>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</si>
  <si>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</si>
  <si>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BELSY JOHANA PUENTES DUARTE</t>
  </si>
  <si>
    <t>2021/12/21</t>
  </si>
  <si>
    <t>FILA_58</t>
  </si>
  <si>
    <t>016 DE 2021</t>
  </si>
  <si>
    <t>PRESTAR LOS SERVICIOS PROFESIONALES EN LA UNIDAD DE RECURSOS HUMANOS, COMO APOYO A LA SUPERVISIÓN DE LOS CONTRATOS EN LOS CUALES EL DIRECTOR TIENE LA SUPERVISIÓN Y APOYAR EN LA ADECUACIÓN DEL APLICATIVO DE NÓMINA “EFINOMINA”.</t>
  </si>
  <si>
    <t>SANDRA MILENA ALVAREZ ABRIL</t>
  </si>
  <si>
    <t>2021/01/29</t>
  </si>
  <si>
    <t>2021/11/28</t>
  </si>
  <si>
    <t>FILA_59</t>
  </si>
  <si>
    <t>017 DE 2021</t>
  </si>
  <si>
    <t>PRESTAR EL SERVICIO DE SUSCRIPCIÓN AL DIARIO OFICIAL Y PUBLICAR EN EL MISMO, LOS ACUERDOS, RESOLUCIONES Y DEMÁS ACTOS ADMINISTRATIVOS DE CARÁCTER GENERAL QUE POR SU NATURALEZA REQUIEREN LAS ALTAS CORTES, LA COMISIÓN NACIONAL DE DISCIPLINA JUDICIAL, EL CONSEJO SUPERIOR DE LA JUDICATURA Y LA DIRECCIÓN EJECUTIVA DE ADMINISTRACIÓN JUDICIAL</t>
  </si>
  <si>
    <t>IMPRENTA NACIONAL DE COLOMBIA</t>
  </si>
  <si>
    <t>DIANA JAHEL BUITRAGO GARAVITO</t>
  </si>
  <si>
    <t>2021/12/31</t>
  </si>
  <si>
    <t>FILA_63</t>
  </si>
  <si>
    <t>025 DE 2021</t>
  </si>
  <si>
    <t>2021/02/17</t>
  </si>
  <si>
    <t>PRESTAR LOS SERVICIOS PROFESIONALES Y DE APOYO A LA GESTIÓN COMO CONTADORA DE LA DIVISIÓN DE CONTABILIDAD DE LA UNIDAD DE PRESUPUESTO</t>
  </si>
  <si>
    <t>MARIA EUGENIA RESTREPO ZAPATA</t>
  </si>
  <si>
    <t>DORA MERCEDES RINCON</t>
  </si>
  <si>
    <t>FILA_65</t>
  </si>
  <si>
    <t>027 DE 2021</t>
  </si>
  <si>
    <t>2021/02/26</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</si>
  <si>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</si>
  <si>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</si>
  <si>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</si>
  <si>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2021/03/01</t>
  </si>
  <si>
    <t>FILA_66</t>
  </si>
  <si>
    <t>028 DE 2021</t>
  </si>
  <si>
    <t>2021/03/09</t>
  </si>
  <si>
    <t>PRESTAR EL SERVICIO DE TRANSPORTE DE ELEMENTOS QUE SE REQUIERAN REMITIR CON DESTINO A LOS DESPACHOS JUDICIALES Y ADMINISTRATIVOS A NIVEL LOCAL Y NACIONAL.</t>
  </si>
  <si>
    <t>TRANSPORTES COCOCARGA LTDA</t>
  </si>
  <si>
    <t>WILLIAM OMAR CARO CASTELLANOS</t>
  </si>
  <si>
    <t>2021/03/18</t>
  </si>
  <si>
    <t>FILA_67</t>
  </si>
  <si>
    <t>029 DE 2021</t>
  </si>
  <si>
    <t>2021/03/08</t>
  </si>
  <si>
    <t>PRESTAR LOS SERVICIOS PROFESIONALES A LA UNIDAD DE PLANEACIÓN DE LA DIRECCIÓN EJECUTIVA DE ADMINISTRACIÓN JUDICIAL, PARA APOYAR EL ANÁLISIS Y EJERCICIO DE ASISTENCIA METODOLÓGICA Y TÉCNICA, DENTRO DEL PROCESO DE ACTUALIZACIÓN Y FORMULACIÓN DE PROYECTOS DE INVERSIÓN DE LA RAMA JUDICIAL EN EL MARCO DE LOS LINEAMIENTOS DE POLÍTICA DE MEDIANO Y LARGO PLAZO; EN EL SEGUIMIENTO DEL PLAN OPERATI</t>
  </si>
  <si>
    <t>SILVIA JOHANNA MORAES SAAVEDRA</t>
  </si>
  <si>
    <t>MARIA FRANZA LOPEZ BUITRAGO</t>
  </si>
  <si>
    <t>2021/12/07</t>
  </si>
  <si>
    <t>FILA_68</t>
  </si>
  <si>
    <t>030 DE 2021</t>
  </si>
  <si>
    <t>2021/03/10</t>
  </si>
  <si>
    <t>ADQUIRIR CERTIFICADOS DIGITALES DE FUNCION PUBLICA (TOKEN) CON DESTINO A LA DIRECCIÓN EJECUTIVA DE ADMINISTRACION JUDICIAL DEL CONSEJO SUPERIOR DE LA JUDICATURA</t>
  </si>
  <si>
    <t>GESTION DE SEGURIDAD ELECTRONICA S A</t>
  </si>
  <si>
    <t>ELKIN GUSTAVO CORREA LEON</t>
  </si>
  <si>
    <t>FILA_69</t>
  </si>
  <si>
    <t>031 DE 2021</t>
  </si>
  <si>
    <t>2021/03/15</t>
  </si>
  <si>
    <t>PRESTAR LOS SERVICIOS PROFESIONALES DE ASESORÍA Y ACOMPAÑAMIENTO A LA GESTIÓN EN LA UNIDAD DE PLANEACIÓN, RELACIONADA CON LAS AUDITORÍAS REALIZADAS POR LA UNIDAD DE AUDITORIA DEL CSJ, PLANES DE MEJORAMIENTO Y EL SIGCMA PARA EL NIVEL CENTRAL DE LA DEAJ Y LAS DIRECCIONES SECCIONALES.</t>
  </si>
  <si>
    <t>RICARDO MOLINA</t>
  </si>
  <si>
    <t>MARIA CRISTINA MUÑOZ HERNANDEZ</t>
  </si>
  <si>
    <t>2021/03/16</t>
  </si>
  <si>
    <t>2021/12/15</t>
  </si>
  <si>
    <t>FILA_70</t>
  </si>
  <si>
    <t>033 DE 2021</t>
  </si>
  <si>
    <t>2021/03/25</t>
  </si>
  <si>
    <t>PRESTAR LOS SERVICIOS DE APOYO A LA GESTIÓN EN EL GRUPO DE SENTENCIAS Y CONCILIACIONES DE LA UNIDAD DE ASISTENCIA LEGAL EN LOS PROCESOS QUE SE GENEREN EN VIRTUD DE LA APLICACIÓN DEL DECRETO 642 DE 2020.</t>
  </si>
  <si>
    <t>CARLOS ANTONIO PAIPILLA SAENZ</t>
  </si>
  <si>
    <t>JOSE RICARDO VARELA</t>
  </si>
  <si>
    <t>2021/03/26</t>
  </si>
  <si>
    <t>FILA_71</t>
  </si>
  <si>
    <t>034 DE 2021</t>
  </si>
  <si>
    <t>LUCY MARIZOL LOPEZ RODRIGUEZ</t>
  </si>
  <si>
    <t>FILA_72</t>
  </si>
  <si>
    <t>035 DE 2021</t>
  </si>
  <si>
    <t>2021/04/07</t>
  </si>
  <si>
    <t>PRESTAR LOS SERVICIOS TÉCNICOS PARA APOYAR LA EJECUCIÓN Y SEGUIMIENTO DE LA DISTRIBUCIÓN E INSTALACIÓN DE EQUIPOS DE AUDIO Y VÍDEO PARA LAS SALAS DE AUDIENCIAS A NIVEL NACIONAL Y BRINDAR APOYO A LA SUPERVISIÓN</t>
  </si>
  <si>
    <t>YESSICA TATIANA BAREÑO TRIANA</t>
  </si>
  <si>
    <t>YENNY ALEXANDRA ANTOLINEZ SEGURA</t>
  </si>
  <si>
    <t>2021/11/06</t>
  </si>
  <si>
    <t>FILA_73</t>
  </si>
  <si>
    <t>036 DE 2021</t>
  </si>
  <si>
    <t>2021/04/05</t>
  </si>
  <si>
    <t>PRESTAR LOS SERVICIOS PROFESIONALES COMO INGENIERO PARA APOYAR LA EJECUCIÓN, SEGUIMIENTO Y VERIFICACIÓN DE LA DISTRIBUCIÓN E INSTALACIÓN DE EQUIPOS DE AUDIO Y VIDEO PARA LAS SALAS DE AUDIENCIAS A NIVEL NACIONAL Y BRINDAR APOYO A LA SUPERVISIÓN.</t>
  </si>
  <si>
    <t>DANIEL CARRILLO AVILA</t>
  </si>
  <si>
    <t>2021/04/06</t>
  </si>
  <si>
    <t>2021/11/05</t>
  </si>
  <si>
    <t>FILA_74</t>
  </si>
  <si>
    <t>037 DE  2021</t>
  </si>
  <si>
    <t>REALIZAR LA PREPRODUCCIÓN, PRODUCCIÓN Y EMISIÓN DE RADIO, TELECONFERENCIAS Y/O PROGRAMAS DE TELEVISIÓN.</t>
  </si>
  <si>
    <t>RADIO TELEVISION NACIONAL DE COLOMBIA - RTVC</t>
  </si>
  <si>
    <t>PABLO ENRIQUE HUERTAS</t>
  </si>
  <si>
    <t>2021/04/13</t>
  </si>
  <si>
    <t>FILA_75</t>
  </si>
  <si>
    <t>040 DE 2021</t>
  </si>
  <si>
    <t>2021/04/04</t>
  </si>
  <si>
    <t>REALIZAR OBRAS DE CONSTRUCCIÓN SEDE JUDICIAL DE SOGAMOSO BOYACÁ</t>
  </si>
  <si>
    <t>CONSORCIO CONSTRUIR</t>
  </si>
  <si>
    <t>2021/05/10</t>
  </si>
  <si>
    <t>2022/09/09</t>
  </si>
  <si>
    <t>FILA_76</t>
  </si>
  <si>
    <t>041 DE 2021</t>
  </si>
  <si>
    <t>2021/04/21</t>
  </si>
  <si>
    <t>PRESTAR SERVICIOS PROFESIONALES A LA DIRECCIÓN EJECUTIVA DE ADMINISTRACIÓN JUDICIAL, PARA LA ELABORACIÓN DE UN CONCEPTO SOBRE LA FUNCIÓN CONTENIDA EN EL ARTÍCULO 167 DE LA LEY 679 DE 2002, Y PARA EL TRÁMITE Y SUSTANCIACIÓN DE LOS  ACTOS  ADMINISTRATIVOS  Y  LAS  RESPUESTAS  A  DERECHOS  DE  PETICIÓN  Y CONSULTAS  RELACIONADAS  CON  PROCESO  DE  CONFORMACIÓN  DEL  REGISTRO  DE PARQUEADERO</t>
  </si>
  <si>
    <t>GLADYS MARCELA RIASCOS ERASO</t>
  </si>
  <si>
    <t>JOSE CAMILO GUZMAN</t>
  </si>
  <si>
    <t>FILA_77</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</si>
  <si>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</si>
  <si>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</si>
  <si>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</si>
  <si>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</si>
  <si>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CAROLINA RODRIGUEZ ESTUPIÑAN</t>
  </si>
  <si>
    <t>2021/04/26</t>
  </si>
  <si>
    <t>FILA_78</t>
  </si>
  <si>
    <t>043 DE 2021</t>
  </si>
  <si>
    <t>2021/04/23</t>
  </si>
  <si>
    <t>PRESTAR EL SERVICIO DE VIGÍAS DE LA SALUD EN LAS SEDES DEL NIVEL CENTRAL DE LA RAMA JUDICIAL</t>
  </si>
  <si>
    <t>SERVICIOS EN SALUD ANDINA LTDA.</t>
  </si>
  <si>
    <t>BELKIS EUGENIA GUTIERREZ</t>
  </si>
  <si>
    <t>2021/05/04</t>
  </si>
  <si>
    <t>FILA_79</t>
  </si>
  <si>
    <t>046 DE 2021</t>
  </si>
  <si>
    <t>ADQUIRIR EL LICENCIAMIENTO Y PRESTAR LOS SERVICIOS PARA LA IMPLEMENTACIÓN DE LA PLATAFORMA PARA EL SISTEMA INTEGRADO ÚNICO DE GESTIÓN JUDICIAL -SIUGJ- DE LA RAMA JUDICIAL DE LA REPÚBLICA DE COLOMBIA.</t>
  </si>
  <si>
    <t>CONSORCIO LINKTIC - MUSCOGEE RAMA JUDICIAL</t>
  </si>
  <si>
    <t>CONSORCIO INTERVENTORÍA SGJ</t>
  </si>
  <si>
    <t>2021/05/18</t>
  </si>
  <si>
    <t>2022/07/13</t>
  </si>
  <si>
    <t>FILA_80</t>
  </si>
  <si>
    <t>051 DE 2021</t>
  </si>
  <si>
    <t>PRESTAR LOS SERVICIOS PROFESIONALES A LA UNIDAD DE INFRAESTRUCTURA FÍSICA DE LA DIRECCIÓN EJECUTIVA DE ADMINISTRACIÓN JUDICIAL, PARA REALIZAR LA FORMULACIÓN, EL SEGUIMIENTO Y ACTUALIZACIÓN DE LOS PROYECTOS DE INVERSIÓN A CARGO DE LA UNIDAD DE INFRAESTRUCTURA FÍSICA.</t>
  </si>
  <si>
    <t>JOHANNA MARCELA MALAVER RAMIREZ</t>
  </si>
  <si>
    <t>FABIO GERMAN PAZ FRANCO</t>
  </si>
  <si>
    <t>2021/05/19</t>
  </si>
  <si>
    <t>FILA_81</t>
  </si>
  <si>
    <t>052 DE 2021</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</si>
  <si>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</si>
  <si>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</si>
  <si>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2022/12/31</t>
  </si>
  <si>
    <t>FILA_82</t>
  </si>
  <si>
    <t>053 DE 2021</t>
  </si>
  <si>
    <t>2021/05/15</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</si>
  <si>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</si>
  <si>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</si>
  <si>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</si>
  <si>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2021/05/27</t>
  </si>
  <si>
    <t>2022/09/26</t>
  </si>
  <si>
    <t>FILA_83</t>
  </si>
  <si>
    <t>054 DE 2021</t>
  </si>
  <si>
    <t>PRESTAR  LOS  SERVICIOS  PROFESIONALES  DE  INGENIERO  DE  SISTEMAS  EN  LA COORDINACIÓN  DEL  GRUPO  DE  GESTIÓN  DE  PROYECTOS  ESPECIALES  DE  LA DIRECCIÓN EJECUTIVA DE ADMINISTRACIÓN JUDICIAL.</t>
  </si>
  <si>
    <t>CARLOS ARIEL USEDA GÓMEZ</t>
  </si>
  <si>
    <t>FILA_84</t>
  </si>
  <si>
    <t>055 DE 2021</t>
  </si>
  <si>
    <t>PRESTAR LOS SERVICIOS PROFESIONALES EN EL GRUPO DE GESTIÓN DE PROYECTOS ESPECIALES  DE  LA  DIRECCIÓN  EJECUTIVA  DE  ADMINISTRACIÓN  JUDICIAL,  COMO ESPECIALISTA EN SEGUIMIENTO Y MONITOREO.</t>
  </si>
  <si>
    <t>ANA YANETH GONZALEZ RAMIREZ</t>
  </si>
  <si>
    <t>FILA_85</t>
  </si>
  <si>
    <t>056 DE 2021</t>
  </si>
  <si>
    <t>PRESTAR LOS SERVICIOS PROFESIONALES EN EL GRUPO DE GESTIÓN DE PROYECTOS ESPECIALES DE LA DIRECCIÓN EJECUTIVA DE ADMINISTRACIÓN JUDICIAL, COMO ESPECIALISTA RAMA JUDICIAL.</t>
  </si>
  <si>
    <t>JUAN MANUEL CARO GONZÁLEZ</t>
  </si>
  <si>
    <t>FILA_86</t>
  </si>
  <si>
    <t>057 DE 2021</t>
  </si>
  <si>
    <t>PRESTAR LOS SERVICIOS PROFESIONALES DE ADMINISTRADOR DE EMPRESAS EN EL GRUPO DE GESTIÓN DE PROYECTOS ESPECIALES DE LA DIRECCIÓN EJECUTIVA DE ADMINISTRACIÓN JUDICIAL, COMO ESPECIALISTA EN GESTIÓN DEL CAMBIO.</t>
  </si>
  <si>
    <t>AUGUSTO RAFAELGUTIÉRREZ RIVERA</t>
  </si>
  <si>
    <t>FILA_87</t>
  </si>
  <si>
    <t>058 DE 2021</t>
  </si>
  <si>
    <t>2021/05/20</t>
  </si>
  <si>
    <t>PRESTAR LOS SERVICIOS PROFESIONALES DE ABOGADA EN EL GRUPO DE GESTIÓN DE PROYECTOS ESPECIALES DE LA DIRECCIÓN EJECUTIVA DE ADMINISTRACIÓN JUDICIAL, COMO ESPECIALISTA EN DERECHO</t>
  </si>
  <si>
    <t>ESPERANZA ANDREA AYALA QUINTANA</t>
  </si>
  <si>
    <t>2021/05/21</t>
  </si>
  <si>
    <t>FILA_88</t>
  </si>
  <si>
    <t>059 DE 2021</t>
  </si>
  <si>
    <t>PRESTAR LOS SERVICIOS PROFESIONALES DE INGENIERO ELECTRÓNICO EN EL GRUPO ESTRATÉGICO DE PROYECTOS DEL CONSEJO SUPERIOR DE LA JUDICATURA EN EL ROL DE ESPECIALISTA EN TRANSFORMACIÓN DIGITAL</t>
  </si>
  <si>
    <t>JUAN MANUEL MORENO ABELLO</t>
  </si>
  <si>
    <t>DIANA LUCIA TORRES ORTIZ</t>
  </si>
  <si>
    <t>FILA_89</t>
  </si>
  <si>
    <t>060 DE 2021</t>
  </si>
  <si>
    <t>PRESTAR LOS SERVICIOS PROFESIONALES DE ADMINISTRADOR PÚBLICO EN EL GRUPO ESTRATÉGICO DE PROYECTOS DEL CONSEJO SUPERIOR DE LA JUDICATURA EN EL ROL DE ESPECIALISTA EN FORTALECIMIENTO DE CAPACIDADES.</t>
  </si>
  <si>
    <t>CÁSTULO MORALES PAYARES</t>
  </si>
  <si>
    <t>FILA_90</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</si>
  <si>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</si>
  <si>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</si>
  <si>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</si>
  <si>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FILA_91</t>
  </si>
  <si>
    <t>062 DE 2021</t>
  </si>
  <si>
    <t>PRESTAR LOS SERVICIOS PROFESIONALES DE ABOGADA EN EL GRUPO ESTRATÉGICO DE PROYECTOS DEL CONSEJO SUPERIOR DE LA JUDICATURA EN EL ROL DE ESPECIALISTA EN PLANEACIÓN Y SEGUIMIENTO</t>
  </si>
  <si>
    <t>SUZY SIERRA RUIZ</t>
  </si>
  <si>
    <t>FILA_92</t>
  </si>
  <si>
    <t>063 DE 2021</t>
  </si>
  <si>
    <t>PRESTAR LOS SERVICIOS PROFESIONALES DE INGENIERO DE SISTEMAS EN EL GRUPO ESTRATÉGICO DE PROYECTOS DEL CONSEJO SUPERIOR DE LA JUDICATURA EN EL ROL DE ANALISTA DE PROYECTOS TI.</t>
  </si>
  <si>
    <t>HECTOR OSWALDO BONILLA RODRIGUEZ</t>
  </si>
  <si>
    <t>FILA_93</t>
  </si>
  <si>
    <t>064 DE 2021</t>
  </si>
  <si>
    <t>PRESTAR LOS SERVICIOS PROFESIONALES DE ECONOMISTA EN EL GRUPO ESTRATÉGICO DE PROYECTOS DEL CONSEJO SUPERIOR DE LA JUDICATURA EN EL ROL DE ESPECIALISTA EN PROGRAMAS Y PROYECTOS.</t>
  </si>
  <si>
    <t>HECTOR MAURICIO ESCOBAR HURTADO</t>
  </si>
  <si>
    <t>FILA_94</t>
  </si>
  <si>
    <t>065 DE 2021</t>
  </si>
  <si>
    <t>2021/05/28</t>
  </si>
  <si>
    <t>PRESTAR EL SERVICIO DE MANTENIMIENTO, AJUSTES, SOPORTE Y CAPACITACIÓN SOBRE EL APLICATIVO DE COBRO COACTIVO.</t>
  </si>
  <si>
    <t>SCOSDA SAS</t>
  </si>
  <si>
    <t>LINA  YALILE GIRALDO  SÁNCHE</t>
  </si>
  <si>
    <t>2021/06/03</t>
  </si>
  <si>
    <t>FILA_95</t>
  </si>
  <si>
    <t>066 DE 2021</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</si>
  <si>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</si>
  <si>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</si>
  <si>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</si>
  <si>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2021/06/08</t>
  </si>
  <si>
    <t>FILA_96</t>
  </si>
  <si>
    <t>067 DE 2021</t>
  </si>
  <si>
    <t>PRESTAR EL SERVICIO DE ATENCION DE URGENCIAS \ EMERGENCIAS MEDICAS EN SITIO, PARA TODOS LOS SERVIDORES JUDICIALES, CONTRATISTAS, PROVEEDORES \ USUARIOS EN SEDES DEL NIVEL CENTRAL</t>
  </si>
  <si>
    <t>COOMEVA   EMERGENCIA   MeDICA   SERVICIO   DE AMBULANCIA PREPAGADA S.A.S.</t>
  </si>
  <si>
    <t>RAUL SILVA MARTA</t>
  </si>
  <si>
    <t>2021/06/04</t>
  </si>
  <si>
    <t>FILA_98</t>
  </si>
  <si>
    <t>070 DE 2021</t>
  </si>
  <si>
    <t>2021/05/31</t>
  </si>
  <si>
    <t>PRESTAR LOS SERVICIOS PROFESIONALES DE COMUNICADOR SOCIAL Y PERIODISTA EN EL CONSEJO SUPERIOR DE LA JUDICATURA A TRAVÉS DE UNA ASESORÍA ESPECIALIZADA EN LA REALIZACIÓN DE ACTIVIDADES DE COMUNICACIÓN POR PARTE DE LA CORPORACIÓN.</t>
  </si>
  <si>
    <t>JOHN PORTELA ARDILA</t>
  </si>
  <si>
    <t>JAINNE ESMERALDA  ROZO  GUERRERO</t>
  </si>
  <si>
    <t>2021/06/01</t>
  </si>
  <si>
    <t>FILA_99</t>
  </si>
  <si>
    <t>072 DE 2021</t>
  </si>
  <si>
    <t>2021/06/10</t>
  </si>
  <si>
    <t>PRESTAR LOS SERVICIOS PROFESIONALES EN LA DIVISIÓN DE ESTRUCTURACIÓN DE LA UNIDAD DE COMPRAS PÚBLICAS, PARA APOYAR ELPROCESO PRECONTRACTUAL EN LA PARTE FINANCIERA.PRESTACIÓN DE SERVICIOS</t>
  </si>
  <si>
    <t>LUISA FERNANDA LORA NAVARRO</t>
  </si>
  <si>
    <t>GABRIL JACOB PATERNINA</t>
  </si>
  <si>
    <t>FILA_100</t>
  </si>
  <si>
    <t>073 DE 2021</t>
  </si>
  <si>
    <t>PRESTAR  LOS  SERVICIOS  PROFESIONALES  A  LA  UNIDAD  DE  PLANEACIÓN  DE  LA DIRECCIÓN  EJECUTIVA  DE  ADMINISTRACIÓN  JUDICIAL,  PARA  APOYAR  LAIMPLEMENTACIÓN  DEL  MAPA  ESTRATÉGICO  DE  LA  DEAJ  DISEÑADO EN EL AÑO 2019</t>
  </si>
  <si>
    <t>ERNESTO MUÑOZ GARZON</t>
  </si>
  <si>
    <t>2021/11/09</t>
  </si>
  <si>
    <t>FILA_101</t>
  </si>
  <si>
    <t>074 DE 2021</t>
  </si>
  <si>
    <t>PRESTAR LOS SERVICIOS PROFESIONALES A LA UNIDAD DE PLANEACIÓN DE LA DIRECCIÓN EJECUTIVA DE ADMINISTRACIÓN JUDICIAL, PARA APOYAR LA IMPLEMENTACIÓN DEL TABLERO DE CONTROL DE LA DEAJ DISEÑADO EL AÑO 2019</t>
  </si>
  <si>
    <t>JULIO CESAR ESCOBAR MENDOZA</t>
  </si>
  <si>
    <t>FILA_102</t>
  </si>
  <si>
    <t>075 DE 2021</t>
  </si>
  <si>
    <t>2021/06/17</t>
  </si>
  <si>
    <t>PRESTAR LOS SERVICIOS PROFESIONALES DE CONTADOR PÚBLICO EN LA DIVISIÓN DE CONTABILIDAD DE LA UNIDAD   DE PRESUPUESTO PARA COORDINAR LAS ACTIVIDADES DE LA  CENTRAL  DE  CUENTAS  Y  GARANTIZAR  EL  CUMPLIMIENTO DE  LAS  OBLIGACIONES TRIBUTARIAS DE LADIRECCIÓN EJECUTIVADE ADMINISTRACIÓNJUDICIAL.</t>
  </si>
  <si>
    <t>CELVIA MARYORIE CUBIDES VEGA</t>
  </si>
  <si>
    <t>2021/06/18</t>
  </si>
  <si>
    <t>FILA_103</t>
  </si>
  <si>
    <t>076 DE 2021</t>
  </si>
  <si>
    <t>PRESTAR LOS SERVICIOS PROFESIONALES EN EL GRUPO DE GESTIÓN DE PROYECTOS ESPECIALES DELA  DIRECCIÓN  EJECUTIVA  DE  ADMINISTRACIÓN  JUDICIAL,  COMO  ESPECIALISTA  EN  TECNOLOGÍASDE  LA  INFORMACIÓN Y LAS TELECOMUNICACIONES</t>
  </si>
  <si>
    <t>RAUL ERNESTO PERILLA FORERO</t>
  </si>
  <si>
    <t>FILA_104</t>
  </si>
  <si>
    <t>077 DE 2021</t>
  </si>
  <si>
    <t>PRESTAR LOS SERVICIOS PROFESIONALES  DE INGENIERO DE SISTEMAS  EN LA COORDINACIÓN DEL GRUPO ESTRATÉGICO DE PROYECTOS DEL CONSEJO SUPERIOR DE LA JUDICATURA-CSJ.</t>
  </si>
  <si>
    <t>OSWALDO USECHE ACEVEDO</t>
  </si>
  <si>
    <t>FILA_105</t>
  </si>
  <si>
    <t>078 DE 2021</t>
  </si>
  <si>
    <t>2021/06/25</t>
  </si>
  <si>
    <t>PRESTAR  LOS  SERVICIOS  PROFESIONALES  COMO  INGENIERO  PARA  APOYAR  LA SUPERVISIÓN DE “ADQUISICIÓN E INTEGRACIÓN DE EQUIPOS TECNOLÓGICOS PARA LA REALIZACIÓN DE AUDIENCIAS, ESPECÍFICAMENTE MONITORES”.</t>
  </si>
  <si>
    <t>MICHAEL SEBASTIAN CRRUZ FORERO</t>
  </si>
  <si>
    <t>2021/08/25</t>
  </si>
  <si>
    <t>FILA_108</t>
  </si>
  <si>
    <t>082 DE 2021</t>
  </si>
  <si>
    <t>PRESTAR LOS SERVICIOS DE APOYO A LA GESTIÓN DE LOS LIQUIDADORES DEL GRUPO DE SENTENCIAS Y CONCILIACIONES DE LA UNIDAD DE ASISTENCIA LEGAL EN LOS PROCESOS QUE SE GENEREN EN VIRTUD DE LA APLICACIÓN DEL DECRETO 642 DE 2020.</t>
  </si>
  <si>
    <t>FAIZULY DAIAN PACHECO</t>
  </si>
  <si>
    <t>JOSE RICARDO VARELA ACOSTA</t>
  </si>
  <si>
    <t>2021/11/24</t>
  </si>
  <si>
    <t>FILA_109</t>
  </si>
  <si>
    <t>083 DE 2021</t>
  </si>
  <si>
    <t>PRESTAR LOS SERVICIOS DE APOYO A LA GESTIÓN DE LOS LIQUIDADORES DEL GRUPO DE SENTENCIAS  Y  CONCILIACIONES  DE  LA  UNIDAD  DE  ASISTENCIA  LEGAL  EN  LOS PROCESOS QUE SE GENEREN EN VIRTUD DE LA APLICACIÓN DEL DECRETO 642 DE 2020.</t>
  </si>
  <si>
    <t>DORIS ANDREA SIERRA VALERO</t>
  </si>
  <si>
    <t>FILA_110</t>
  </si>
  <si>
    <t>084 DE 2021</t>
  </si>
  <si>
    <t>OMAIRA LOPEZ MUÑOZ</t>
  </si>
  <si>
    <t>FILA_111</t>
  </si>
  <si>
    <t>085 DE 2021</t>
  </si>
  <si>
    <t>MARIA ALEJANDRA LADRON DE GUEVARA LOPEZ</t>
  </si>
  <si>
    <t>FILA_112</t>
  </si>
  <si>
    <t>086 DE2021</t>
  </si>
  <si>
    <t>MARIAN UPEGUI ENRIQUEZ</t>
  </si>
  <si>
    <t>FILA_113</t>
  </si>
  <si>
    <t>089 DE 2021</t>
  </si>
  <si>
    <t>2021/07/12</t>
  </si>
  <si>
    <t>REALIZAR EL DISEÑO Y DIAGRAMACIÓN DE INFORMACIÓN PARA FORMATOS IMPRESOS Y ELECTRÓNICOS Y SU CORRESPONDIENTE IMPRESIÓN O GRABACIÓN.</t>
  </si>
  <si>
    <t>2021/08/03</t>
  </si>
  <si>
    <t>2021/12/30</t>
  </si>
  <si>
    <t>FILA_114</t>
  </si>
  <si>
    <t>090 DE 2021</t>
  </si>
  <si>
    <t>2021/07/02</t>
  </si>
  <si>
    <t>PRESTAR SERVICIOS PROFESIONALES DE ABOGADO EN LA DIVISIÓN DE CONTRATOS DE LA UNIDAD DECOMPRAS PÚBLICAS PARA SUSTANCIAR ACTUACIONES ADMINISTRATIVAS CONTRACTUALES Y APOYAR LA GESTIÓN DE LA LIQUIDACIÓN DE LOS CONTRATOS.</t>
  </si>
  <si>
    <t>TATIANA ANDREA MONTOYA POLANCO</t>
  </si>
  <si>
    <t>ANDRES FELIPE DUQUE</t>
  </si>
  <si>
    <t>FILA_115</t>
  </si>
  <si>
    <t>091 DE 2021</t>
  </si>
  <si>
    <t>PRESTAR SERVICIOS PROFESIONALES DE ABOGADO EN LA DIVISIÓN DE CONTRATOS DE LA UNIDAD DE COMPRAS PÚBLICAS PARA SUSTANCIAR ACTUACIONES ADMINISTRATIVAS CONTRACTUALES Y APOYAR LA GESTIÓN DE LA LIQUIDACIÓN DE LOS CONTRATOS</t>
  </si>
  <si>
    <t>HUGO FELIPE MORENO GALINDO</t>
  </si>
  <si>
    <t>FILA_116</t>
  </si>
  <si>
    <t>092 DE 2021</t>
  </si>
  <si>
    <t>2021/07/06</t>
  </si>
  <si>
    <t>PRESTAR SERVICIOS PROFESIONALES ESPECIALIZADOS Y DE APOYO A LA GESTIÓN EN EL DESPACHO DEL DIRECTOR EJECUTIVO DE ADMINISTRACIÓN JUDICIAL, EN LA ASESORÍA, APOYO Y ELABORACIÓN DE LOS INFORMES QUE REQUIERA EL DESPACHO, ASÍ COMO EN LOS TEMAS RELACIONADOS CON LA OPTIMIZACIÓN ORGANIZACIONAL DE LAS SECCIONALES Y EN LOS ASUNTOS MISIONALES PROPIOS DEL DESPACHO.</t>
  </si>
  <si>
    <t>MARITZA POMARES QUIMBAYA</t>
  </si>
  <si>
    <t>JOSE MAURICIO CUESTAS</t>
  </si>
  <si>
    <t>FILA_117</t>
  </si>
  <si>
    <t>093 DE 2021</t>
  </si>
  <si>
    <t>ACTUALIZAR LA NORMA NTC 6256:2018 Y GTC 286:2018 EN LOS REQUISITOS AMBIENTALES DE SALUD Y SEGURIDAD EN EL TRABAJO, DE SEGURIDAD INFORMÁTICA Y SELLOS DE BIOSEGURIDAD FUNDAMENTADO EN UN PROCESO DE FORMACIÓN QUE CONDUZCA A LA CERTIFICACIÓN DE AUDITORES EN LAS NORMAS MENCIONADAS</t>
  </si>
  <si>
    <t>INSTITUTO COLOMBIANO DE NORMAS TECNICAS Y CERTIFICACION ICONTEC</t>
  </si>
  <si>
    <t>LUIS ANTONIO SUAREZ ALBA</t>
  </si>
  <si>
    <t>FILA_118</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</si>
  <si>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</si>
  <si>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</si>
  <si>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</si>
  <si>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</si>
  <si>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FILA_119</t>
  </si>
  <si>
    <t>097 DE 2021</t>
  </si>
  <si>
    <t>ORGANIZACIÓN Y ESTRUCTURACIÓN DIGITAL DE LOS EXPEDIENTES EN GESTIÓN PARA LA CORTE SUPREMA DE JUSTICIA EN LAS SALAS LABORAL, PENAL, DE INSTRUCCIÓN Y CIVIL.</t>
  </si>
  <si>
    <t>RED COLOMBIANA DE INSTITUCIONES DE EDUCACION SUPERIOR - EDURED</t>
  </si>
  <si>
    <t>FILA_120</t>
  </si>
  <si>
    <t>098 DE 2021</t>
  </si>
  <si>
    <t>2021/07/28</t>
  </si>
  <si>
    <t>PRESTAR LOS SERVICIOS PROFESIONALES PARA REALIZAR LA ASESORÍA PEDAGÓGICA Y METODOLÓGICA QUE SE APLICARÁN EN LA CONSTRUCCIÓNDE LOS MÓDULOS DE FORMACIÓN AUTODIRIGIDA Y DOCUMENTOS DE FORMACIÓN CONTENIDOS EN EL PLAN DE FORMACIÓN 2021</t>
  </si>
  <si>
    <t>LILIANA ESTUPIÑAN ACHURY</t>
  </si>
  <si>
    <t>2021/12/20</t>
  </si>
  <si>
    <t>FILA_121</t>
  </si>
  <si>
    <t>099 DE 2021</t>
  </si>
  <si>
    <t>2021/08/04</t>
  </si>
  <si>
    <t>PRESTAR EL SERVICIO DE SOPORTE, MANTENIMIENTO Y ACTUALIZACIÓN DEL APLICATIVO DE FONDOS ESPECIALES.</t>
  </si>
  <si>
    <t>JOSE MIGUEL CUBILLOS</t>
  </si>
  <si>
    <t>2021/08/09</t>
  </si>
  <si>
    <t>FILA_122</t>
  </si>
  <si>
    <t>100 DE 2021</t>
  </si>
  <si>
    <t>OBTENER CERTIFICACIÓN DE AUDITORES EN MODELOS DE GESTIÓN, SISTEMAS DE GESTIÓN DE CALIDAD, SEGURIDAD Y SALUD EN EL TRABAJO, SEGURIDAD INFORMÁTICA, NORMA ANTISOBORNO, ESTRUCTURAS DE ALTO NIVEL ARTICULADAS A LA NTC 6256:2018 Y GTC 286:2.018 A TRAVÉS DE LA REALIZACIÓN DE UN DIPLOMADO DE 170 HORAS PARA CUATROCIENTOS CINCUENTA (450) SERVIDORES JUDICIALES.</t>
  </si>
  <si>
    <t>INSTITUTO COLOMBIANO DE NORMAS TECNICAS Y CERTIFICACION ICONTEC  O ICONTEC INTERNACIONAL</t>
  </si>
  <si>
    <t>JAIME IVAN BOCANEGRA VERGARA</t>
  </si>
  <si>
    <t>2021/08/06</t>
  </si>
  <si>
    <t>FILA_123</t>
  </si>
  <si>
    <t>101 DE 2021</t>
  </si>
  <si>
    <t>ACTUALIZAR LAS CINCO (5) GUÍAS ELABORADAS A PARTIR DEL CONTRATO 089 DE 2016 Y ELABORAR OCHO (8) GUÍAS NUEVAS, CUYAS TEMÁTICAS ESTÉN RELACIONADAS CON LOS TEMAS OBJETO DE ESTUDIO DE LAS ALTAS CORTES LOS CUALES ESTÁN DEFINIDOS POR EL CONSEJO SUPERIOR DE LA JUDICATURA.</t>
  </si>
  <si>
    <t>CONSORCIO DEPIN-006-2021</t>
  </si>
  <si>
    <t>2021/08/12</t>
  </si>
  <si>
    <t>FILA_124</t>
  </si>
  <si>
    <t>102 DE 2021</t>
  </si>
  <si>
    <t>PRESTAR SERVICIOS PROFESIONALES DE ABOGADO EN LA UNIDAD DE COMPRAS PÚBLICAS, BRINDANDO APOYO Y SEGUIMIENTO A LAS ACTIVIDADES MISIONALES DE LA UNIDAD.</t>
  </si>
  <si>
    <t>DIEGO ALEXIS SANCHEZ RODRIGUEZ</t>
  </si>
  <si>
    <t>2021/08/05</t>
  </si>
  <si>
    <t>FILA_125</t>
  </si>
  <si>
    <t>103 DE 2021</t>
  </si>
  <si>
    <t>2021/08/11</t>
  </si>
  <si>
    <t>SUMINISTRO E INSTALACIÓN MOBILIARIO PARA LA SEDE JUDICIAL DE LOS PATIOS, NORTE DE SANTANDER</t>
  </si>
  <si>
    <t>PEDRO EDGAR PAEZ PINZON</t>
  </si>
  <si>
    <t>2021/08/17</t>
  </si>
  <si>
    <t>2021/12/16</t>
  </si>
  <si>
    <t>FILA_126</t>
  </si>
  <si>
    <t>104 DE 2021</t>
  </si>
  <si>
    <t>2021/08/24</t>
  </si>
  <si>
    <t>PRESTAR LOS SERVICIOS PROFESIONALES A LA UNIDAD DE INFRAESTRUCTURA FÍSICA DE LA DIRECCIÓN EJECUTIVA DE ADMINISTRACIÓN JUDICIAL, BRINDANDO APOYO AL SEGUIMIENTO DE LOS PROYECTOS A CARGO DE LA UNIDAD.</t>
  </si>
  <si>
    <t>LUIS HORACIO ANTOLINEZ OLGUIN</t>
  </si>
  <si>
    <t>WILSON FERNANDO MUÑOZ</t>
  </si>
  <si>
    <t>2021/08/31</t>
  </si>
  <si>
    <t>FILA_127</t>
  </si>
  <si>
    <t>105 DE 2021</t>
  </si>
  <si>
    <t>2021/08/30</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</si>
  <si>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 TR</t>
  </si>
  <si>
    <t>MANUEL ANTONIO PIÑEROS BOHORQUEZ</t>
  </si>
  <si>
    <t>FILA_128</t>
  </si>
  <si>
    <t>106 DE 2021</t>
  </si>
  <si>
    <t>PRESTAR LOS SERVICIOS PROFESIONALES AL DESPACHO DEL DIRECTOR EJECUTIVO DE ADMINISTRACIÓN JUDICIAL, EN LOS ASUNTOS JURÍDICOS CON ÉNFASIS EN MATERIA ADMINISTRATIVA Y DISCIPLINARIA.</t>
  </si>
  <si>
    <t>DIANA MARITZA OLAYA RIOS</t>
  </si>
  <si>
    <t>JOSE EDUARDO GOMEZ</t>
  </si>
  <si>
    <t>2021/08/26</t>
  </si>
  <si>
    <t>FILA_129</t>
  </si>
  <si>
    <t>107 DE 2021</t>
  </si>
  <si>
    <t>PRESTAR SERVICIOS PROFESIONALES EN LA UNIDAD DE PLANEACIÓN APOYANDO LA GESTIÓN DE LAS ACTIVIDADES RELACIONADAS CON LA PROGRAMACIÓN PRESUPUESTAL DE LOS GASTOS DE FUNCIONAMIENTO DE LA RAMA JUDICIAL.</t>
  </si>
  <si>
    <t>ISAIAS HERNAN CONTRERAS NIETO</t>
  </si>
  <si>
    <t>108 DE 2021</t>
  </si>
  <si>
    <t>CUSTODIAR Y ACTUALIZAR LAS CARPETAS DE TARJETAS PROFESIONALES DE ABOGADO</t>
  </si>
  <si>
    <t>SKAPHE TECNOLOGIA SAS</t>
  </si>
  <si>
    <t xml:space="preserve">ELIZABETH ROMERO </t>
  </si>
  <si>
    <t>109 DE 2021</t>
  </si>
  <si>
    <t>ADQUIRIR E INSTALAR MOBILIARIO PARA LA DOTACIÓN DE COMEDORES DESTINADOS A LOS SERVIDORES DE LA RAMA JUDICIAL</t>
  </si>
  <si>
    <t>MOSTHYE VICENTE MEDINA</t>
  </si>
  <si>
    <t>110 DE 2021</t>
  </si>
  <si>
    <t>REALIZAR LA ACTUALIZACIÓN Y VALIDACIÓN DE LOS ESTUDIOS TÉCNICOS Y DEL PRESUPUESTO TOTAL DE OBRA PARA LASEDE DE LOS JUZGADOS PENALES DE GIRARDOT CUNDINAMARCA</t>
  </si>
  <si>
    <t xml:space="preserve">JUAN DIEGO ALVIS COTES </t>
  </si>
  <si>
    <t>LUZ MARY SANDOVAL</t>
  </si>
  <si>
    <t>112 DE 2021</t>
  </si>
  <si>
    <t>REALIZAR LAS OBRAS DE MANTENIMIENTO DE LA CUBIERTAS Y TERRAZAS DEL PALACIO DE JUSTICIA ALFONSO REYES ECHANDÍA DE BOGOTA</t>
  </si>
  <si>
    <t>UNION TEMPORAL ARE</t>
  </si>
  <si>
    <t>CONSORCIO SUPERIOR</t>
  </si>
  <si>
    <t xml:space="preserve">113 DE 2021 </t>
  </si>
  <si>
    <t>PRESTAR LOS SERVICIOS PROFESIONALES A LA UNIDAD DE INFRAESTRUCTURA FÍSICA DE LA DIRECCIÓN EJECUTIVA DE ADMINISTRACIÓN JUDICIAL,BRINDANDO APOYO A LOS TEMAS INHERENTES A LA DONACIÓN Y COMODATO DE PREDIOS, ESTRUCTURACIÓN, CONTRATACIÓN DE PROYECTOSESTUDIOS Y DISEÑOS E INFORMES TÉCNICOS PARA EL ÁREA DE INMUEBLES.</t>
  </si>
  <si>
    <t>FABIAN STIVEN MONTAÑEZ</t>
  </si>
  <si>
    <t>115 DE 2021</t>
  </si>
  <si>
    <t>ESTRUCTURAR Y DISEÑAR EL PLAN ANTICORRUPCIÓN Y ATENCIÓN AL CIUDADANO PARA LA RAMAJUDICIAL CONFORME AL ORDENAMIENTO JURÍDICO VIGENTE.</t>
  </si>
  <si>
    <t>CONSORCIO DEPIN 002-2021</t>
  </si>
  <si>
    <t>GRACIELA ROMERO</t>
  </si>
  <si>
    <t>116 DE 2021</t>
  </si>
  <si>
    <t>ACTUALIZAR EL MÓDULO DE FORMACIÓN TITULADO JUEZ DIRECTOR DEL DESPACHO CON CÓDIGO QR PARA LECTURA EN LÍNEA DE CONFORMIDAD A LAS ESPECIFICACIONES CONTENIDAS EN EL ANEXO TÉCNICO, LOS ESTUDIOS PREVIOS, LOS FORMATOS Y PROCEDIMIENTOS ESTABLECIDOS POR LA ESCUELA JUDICIAL RODRIGO LARA BONILLA Y LAS DEMÁS ESTABLECIDAS POR EL CONSEJO SUPERIOR DE LA JUDICATURA.</t>
  </si>
  <si>
    <t xml:space="preserve">UNIVERSIDAD PONTIFICIA BOLIVARIANA </t>
  </si>
  <si>
    <t>117 DE 2021</t>
  </si>
  <si>
    <t xml:space="preserve">CONSTRUIR UN (1) DOCUMENTO DE FORMACIÓN SOBRE EL ACCESO A LA JUSTICIA POR PARTE DE LASPERSONAS EN CONDICIÓN DE DISCAPACIDAD AUDITIVA, CON CÓDIGO QR PARA LECTURA ONLINE, DECONFORMIDAD A LAS ESPECIFICACIONES CONTENIDAS EN EL ANEXO TÉCNICO, LOS ESTUDIOS PREVIOS, LOSFORMATOS Y PROCEDIMIENTOS ESTABLECIDOS POR LA ESCUELA JUDICIAL RODRIGO LARA BONILLA Y LASDEMÁS ESTABLECIDAS POR EL CONSEJO SUPERIOR DE LA JUDICATURA.
</t>
  </si>
  <si>
    <t>118 DE 2021</t>
  </si>
  <si>
    <t>ADQUIRIR POR SUSCRIPCIÓN EL DERECHO AL MANTENIMIENTO, ACTUALIZACIONES Y USO DE UNABOLSA DE HORAS PARA CONTAR CON EL SOPORTE REQUERIDO POR EL APLICATIVO DE GRABACIÓN DEAUDIENCIAS CÍCERO, ASÍ COMO LA ADQUISICIÓN DE 30 LICENCIAS DE PUNTOS DE CONSULTA ALPÚBLICO SOBRE LA PROGRAMACIÓN DE LAS AUDIENCIAS.</t>
  </si>
  <si>
    <t>MATIAS AYUSO QUINTERO</t>
  </si>
  <si>
    <t xml:space="preserve">CARLOS FERNANDO THOMAS </t>
  </si>
  <si>
    <t>119 DE 2021</t>
  </si>
  <si>
    <t xml:space="preserve">ADQUIRIR ELEMENTOS DE PROTECCIÓN PERSONAL PARA PREVENIR EL CONTAGIO DEL COVID-19 CON DESTINO A LARAMA JUDICIAL
</t>
  </si>
  <si>
    <t>POLYMEDICAL DE COLOMBIA SAS</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</si>
  <si>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</si>
  <si>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</si>
  <si>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</si>
  <si>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WILLIAM CRUZ FORERO</t>
  </si>
  <si>
    <t>121 DE 2021</t>
  </si>
  <si>
    <t>ADQUIRIR E INTEGRAR EQUIPOS TECNOLÓGICOS PARA LA REALIZACIÓN DE AUDIENCIAS; ENPARTICULAR, ELEMENTOS DE CAPTURA, PROCESAMIENTO Y REPRODUCCIÓN DE AUDIO Y VIDEO Y RELACIONADOS</t>
  </si>
  <si>
    <t>AV DESIGN COLOMBIA SAS</t>
  </si>
  <si>
    <t>CONSORCIO TECNOLOGIA 2021</t>
  </si>
  <si>
    <t>122 DE 2021</t>
  </si>
  <si>
    <t xml:space="preserve">REALIZAR AUDITORÍAS EXTERNAS EN GESTIÓN DE CALIDAD Y AMBIENTAL Y NORMA Y GUÍA TÉCNICA DE LA RAMA JUDICIAL QUE DENCUMPLIMIENTO A LOS REQUISITOS DE NORMAS NTC ISO 9001:2015, NTC ISO 14001:2015, NORMA Y GUÍA TÉCNICA DE LA RAMAJUDICIAL NTC 6256:2018 Y GTC 286:2018.
</t>
  </si>
  <si>
    <t>123 DE 2021</t>
  </si>
  <si>
    <t>PRESTAR ASESORÍA Y APOYO A LOS LIQUIDADORES DEL GRUPO DE SENTENCIAS Y CONCILIACIONES EN TEMAS CONTABLES Y REALIZAR LIQUIDACIONES DE CONCILIACIONES JUDICIALES Y MANDAMIENTOS EJECUTIVOS QUE EL ÁREA DE PROCESOS Y DIRECCIONES SECCIONALES SOLICITEN.</t>
  </si>
  <si>
    <t>SILVIA VALENZUELA VALBUENA</t>
  </si>
  <si>
    <t xml:space="preserve">PEDRO JULIO GOMEZ </t>
  </si>
  <si>
    <t>124 DE 2021</t>
  </si>
  <si>
    <t xml:space="preserve">ELABORAR EL INVENTARIO DOCUMENTAL EN ESTADO NATURAL PARA EXPEDIENTES DE LOS PROCESOSJUDICIALES, QUE SE ENCUENTRAN UBICADOS EN LA CIUDAD DE BOGOTÁ.
</t>
  </si>
  <si>
    <t>GRUPO EMPRESARIAL SOLUCIONES CUATRO EN UNO SAS</t>
  </si>
  <si>
    <t>125 DE 2021</t>
  </si>
  <si>
    <t xml:space="preserve">DISEÑAR Y APLICAR LA ENCUESTA DE PERCEPCIÓN SOBRE EL SERVICIO DE JUSTICIA POR JURISDICCIÓN,ESPECIALIDAD Y CON ENFOQUE TERRITORIAL.
</t>
  </si>
  <si>
    <t>PROYECTAMOS COLOMBIA SAS</t>
  </si>
  <si>
    <t>FILA_130</t>
  </si>
  <si>
    <t>126 DE 2021</t>
  </si>
  <si>
    <t xml:space="preserve">REALIZAR ACOMPAÑAMIENTO TÉCNICO EN EL PROCESO DE IMPLEMENTACIÓN, IMPLANTACIÓN, MANTENIMIENTO Y MEJORA, DE LOS SISTEMASINTEGRADOS DE GESTIÓN DE LA RAMA JUDICIAL, CON BASE EN LA NTC 6256:2018, GUÍA GTC 286:2018, NTC ISO 9001:2015; NTC14001:2015 ARTICULADAS CON EL MODELO INTEGRADO DE GESTIÓN Y CONTROL.
</t>
  </si>
  <si>
    <t>UNDERNET COLOMBIA SAS</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</si>
  <si>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</si>
  <si>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</si>
  <si>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</si>
  <si>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FILA_131</t>
  </si>
  <si>
    <t>129 DE 2021</t>
  </si>
  <si>
    <t>"PRESTAR EL SERVICIO DE MANTENIMIENTO INTEGRAL Y RECARGA DE LOS EXTINTORES UBICADOS EN EL PALACIO DE JUSTICIA ""ALFONSO REYES ECHANDÍA"" YEN LOS DEMÁS EDIFICIOS DONDE FUNCIONAN DEPENDENCIAS DE LAS ALTAS CORTES, CONSEJO SUPERIOR DE LA JUDICATURA Y DIRECCIÓN EJECUTIVA DEADMINISTRACIÓN JUDICIAL EN BOGOTÁ.
"</t>
  </si>
  <si>
    <t>PROCOLDEXT SAS</t>
  </si>
  <si>
    <t>FILA_134</t>
  </si>
  <si>
    <t>130 DE 2021</t>
  </si>
  <si>
    <t>ADQUIRIR MOBILIARIO Y ENSERES PARA LA DOTACIÓN Y EL FUNCIONAMIENTO DE ESPACIOS DESIGNADOS COMO SALAS AMIGAS DE LA FAMILIA LACTANTE EN EL ENTORNO LABORAL DE LOS SERVIDORES DE LA RAMA JUDICIAL, EN LAS SEDES QUE CUENTEN AREAS ADECUADAS PARA ESTE FIN.</t>
  </si>
  <si>
    <t>OFIBEST S.A.S</t>
  </si>
  <si>
    <t>RAUL SILVA MARTHA</t>
  </si>
  <si>
    <t>132 DE 2021</t>
  </si>
  <si>
    <t>REALIZAR LA INTERVENTORIA INTEGRAL AL CONTGRATO DE ADQUISICION E INTEGRACION DE EQUIIPOS TECNOLOGICOS PARA LA REALIZACION DE AUDIENCIAS; EN PARTICULAR, ELEMENTOS DE CAPTURA, PROCESAMIENTO Y REPRODUCCIÓN DE AUDIO Y VIDEO Y RELACIONADOS.</t>
  </si>
  <si>
    <t>134 DE 2021</t>
  </si>
  <si>
    <t xml:space="preserve">ADQUIRIR TOGAS PARA MAGISTRADO CON DESTINO A LA RAMA JUDICIAL </t>
  </si>
  <si>
    <t>HERNAN BELTRAN AMORTEGUI</t>
  </si>
  <si>
    <t>135 DE 2021</t>
  </si>
  <si>
    <t>CONSULTORÍA DE CALCULO Y DISEÑO DE INGENIERIA CONCEPTUAL Y BASICA DE LA RED CONTRA INCENDIOS Y SISTEMA DE DETECCIÓN DE INCENDIOS PARA EL PALACIO DE JUSTIIA DE BOGOTA “AFONSO REYES ECHANDIA”, SEDE ANEXA CALLE 72.</t>
  </si>
  <si>
    <t>AGNIS S A S</t>
  </si>
  <si>
    <t>NESTOR ABDOM MESA HERRERA</t>
  </si>
  <si>
    <t>136 DE 2021</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</si>
  <si>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</si>
  <si>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GILBERTO AUGUSTO BLANCO ZUÑIGA</t>
  </si>
  <si>
    <t>139 DE 2021</t>
  </si>
  <si>
    <t>INTERVENTORIA TECNICA, AMBIENTAL, ADMINISTRATIVA, JURIDICA, FINANCIERA Y CONTABLE AL MANTENIMIENTO DE CUBIERTAS Y TERRAZAS DEL PALACIO DE JUSTICIA “ALFONSO REYES ECHANDIA” DE BOGOTA.</t>
  </si>
  <si>
    <t>CONSORCIO INTER CSJ 2021</t>
  </si>
  <si>
    <t>DANIEL MERCHAN CEPEDA</t>
  </si>
  <si>
    <t>140 DE 2021</t>
  </si>
  <si>
    <t>ADQUIRIR RELOJES DE CORRESPONDENCIA CON DESTINO A LA RAMA JUDICIAL</t>
  </si>
  <si>
    <t>GESCOM S A S</t>
  </si>
  <si>
    <t>141 DE 2021</t>
  </si>
  <si>
    <t xml:space="preserve">ADQUIRIR UTILES DE ESCRITORIO Y DE OFICINA CON DESTINO A LA RAMA JUDICIAL </t>
  </si>
  <si>
    <t>INSTITUCIONAL  STAR SERVICES LTDA</t>
  </si>
  <si>
    <t>142 DE 2021</t>
  </si>
  <si>
    <t>CONSULTORÍA PARA EL CÁLCULO Y DISEÑO DEL SISTEMA INTEGRAL DE PROTECCIÓN CONTRA RAYOS Y PUESTA A TIERRA PARA EL PALACIO DE JUSTICIA DE BOGOTÁ "ALFONSO REYES ECHANDÍA", SEDE ANEXA Y CALLE 72.</t>
  </si>
  <si>
    <t>ENTERPRISE SOLUTIONS LTDA</t>
  </si>
  <si>
    <t>143 DE 2021</t>
  </si>
  <si>
    <t>ADQUIRIR UNA DESTRUCTORA DE PAPEL CON DESTINO AL CONSEJO SUPERIOR DE LA JUDICATURA -  DIRECCIÓN EJECUTIVA DE ADMINISTRACIÓN JUDICIAL</t>
  </si>
  <si>
    <t>IMPERFLEX S A S</t>
  </si>
  <si>
    <t>144 DE 2021</t>
  </si>
  <si>
    <t xml:space="preserve">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 </t>
  </si>
  <si>
    <t>UNIVERSIDAD DE LOS ANDES</t>
  </si>
  <si>
    <t>145 DE 2021</t>
  </si>
  <si>
    <t xml:space="preserve">SUMINISTRO TIQUETES AEREOS NACIONALES E INTERNACIONALES PARA LA RAMA JUDICIAL </t>
  </si>
  <si>
    <t>VIAJA POR EL MUNDO WEB / NICKISIX 360 S A S</t>
  </si>
  <si>
    <t>JUAN DE JESUS HERNANDEZ MARTINEZ</t>
  </si>
  <si>
    <t>146 DE 2021</t>
  </si>
  <si>
    <t>CONSTRUIR UN (1) DOCUMENTO DE FORMACIÓN SOBRE “DERECHO ELECTORAL PARA LA ESPECIALIDAD  EN  LO  CONTENCIOSO  ADMINISTRATIVO”,  CON  CÓDIGO  QR  PARA LECTURA  ONLINE”  DE  CONFORMIDAD  A  LAS  ESPECIFICACIONES  CONTENIDAS  LOS ESTUDIOS  PREVIOS,  FORMATOS  Y  PROCEDIMIENTOS  ESTABLECIDOS  POR  LA  ESCUELA JUDICIAL “RODRIGO LARA BONILLA” Y POR EL CONSEJO SUPERIOR DE LA JUDICATURA</t>
  </si>
  <si>
    <t xml:space="preserve">JUAN CAMILO MORALES TRUJILLO </t>
  </si>
  <si>
    <t>148 DE 2021</t>
  </si>
  <si>
    <t>PRESTAR LOS SERVICIOS PARA DIAGNOSTICAR EL ESTADO ACTUAL DEL GOBIERNO  GESTION DE LA T&amp;I,  PROPONER N MODELO DE GOBIERNO DE TI PARA LA NACION  CONSEJO SUPERIOR DE LA JUDICATURA, QUE ESTE ALINEADO CON SU ESTRATEGIA</t>
  </si>
  <si>
    <t xml:space="preserve">LEVEL COLOMBIA S A S </t>
  </si>
  <si>
    <t>149 DE 2021</t>
  </si>
  <si>
    <t xml:space="preserve">ADQUISICION EQUIPO  TRANSPORTE MANUAL CON DESTINO A LA RAMA JUDICIAL </t>
  </si>
  <si>
    <t>FEC SUMINISTROS Y SERVICIOS S A S</t>
  </si>
  <si>
    <t>151 DE 2021</t>
  </si>
  <si>
    <t>PRESTAR EL SERVICIO PARA PRÁCTICA DE EXÁMENES DE TAMIZAJE CARDIOVASCULAR Y CONSULTA  PARA ENTREGA DE RECOMENDACIONES MÉDICAS EN HÁBITOS DE AUTOCUIDADO PARA LOS SERVIDORES JUDICIALES DE LA CORTE SUPREMA DE JUSTICIA, CONSEJO DE ESTADO, CORTE CONSTITUCIONAL, COMISIÓN NACIONAL DE DISCIPLINA JUDICIAL, CONSEJO SUPERIOR DE LA JUDICATURA Y DIRECCIÓN EJECUTIVA DE ADMINISTRACIÓN DE JUSTICIA.</t>
  </si>
  <si>
    <t>SEGURIDAD Y SALUD OCUPACIONAL  SYSO PIS SAS</t>
  </si>
  <si>
    <t>152 DE 2021</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</si>
  <si>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</si>
  <si>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VICTOR MANUEL BERNAL CALLEJAS</t>
  </si>
  <si>
    <t>153 DE 2021</t>
  </si>
  <si>
    <t>REALIZAR LAS OBRAS DE CONSTRUCCIÓN DE LA SEDE DE LOS DESPACHOS JUDICIALES DE CHOCONTÁ – CUNDINAMARCA</t>
  </si>
  <si>
    <t>CONSORCIO ARQUITECTOS 2021</t>
  </si>
  <si>
    <t>154 DE 2021</t>
  </si>
  <si>
    <t>PRESTAR LOS SERVICIOS DE APOYO A LA GESTIÓN EN LA DIVISIÓN DE ASUNTOS LABORALES DE LA UNIDAD DE RECURSOS HUMANOS, EN LA PROYECCIÓN Y TRÁMITES ADMINISTRATIVOS DE RESPUESTA A DERECHOS DE PETICIÓN Y RECURSOS DE AGOTAMIENTO DE LA VÍA ADMINISTRATIVA</t>
  </si>
  <si>
    <t>CARLOS JOSE MORA MAYORGA</t>
  </si>
  <si>
    <t>MARIA CLAUDIA DIAZ LOPEZ</t>
  </si>
  <si>
    <t>155 DE 2021</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</si>
  <si>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DIVISIÓN, DE TEMAS INHERENTES A LOS ASUNTOS A RESOLVER</t>
  </si>
  <si>
    <t>LEIDI MARCELA ROBLES ROBLES</t>
  </si>
  <si>
    <t>156 DE 2021</t>
  </si>
  <si>
    <t>JOSE DOROTEO CANTILLO PABON</t>
  </si>
  <si>
    <t>157 DE 2021</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</si>
  <si>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</si>
  <si>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158 DE 2021</t>
  </si>
  <si>
    <t>PRESTAR SERVICIOS PROFESIONALES ESPECIALIZADOS AL CONSEJO SUPERIOR DE LA JUDICATURA  EN  EL  TRÁMITE   DE  REVISIÓN  CONSTITUCIONAL  DE  LA  INICIATIVA  DE REFORMA DE LA LEY ESTATUTARIA DE ADMINISTRACIÓN DE JUSTICIA, PROYECTO DE LEY 295 DE 2020 CÁMARA ACUMULADO</t>
  </si>
  <si>
    <t>MARTHA CECILIA PAZ</t>
  </si>
  <si>
    <t>JOSE EDUARDO GOMEZ FIGUEREDO</t>
  </si>
  <si>
    <t>159 DE 2021</t>
  </si>
  <si>
    <t>CONSTRUIR  UN  MÓDULO  DE APRENDIZAJE  AUTODIRIGIDO SOBRE  “DERECHO  PENAL,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</si>
  <si>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PAULA CADAVID ABOGADOS SAS</t>
  </si>
  <si>
    <t>160 DE 2021</t>
  </si>
  <si>
    <t>REALIZAR EL AVALUÓ DE LOS BIENES MUEBLES Y VEHÍCULOS DE PROPIEDAD DE LA RAMA JUDICIAL.</t>
  </si>
  <si>
    <t>GUSTAVO ADOLFO FORERO GONZALEZ</t>
  </si>
  <si>
    <t>161 DE 2021</t>
  </si>
  <si>
    <t>CONSTRUIR    EL    MÓDULO    DE    APRENDIZAJE    AUTODIRIGIDO    SOBRE “PROCESOSEJECUTIVOS, INEMBARGABILIDAD Y   LIQUIDACIONES  EN   MATERIA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</si>
  <si>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JUAN CAMILO MORALES TRUJILLO</t>
  </si>
  <si>
    <t>162 DE 2021</t>
  </si>
  <si>
    <t>PRESTAR EL SERVICIO DE MANTENIMIENTO PREVENTIVO Y CORRECTIVO PARA LAS PLANTAS ELÉCTRICAS DE PROPIEDAD DE LA RAMA JUDICIAL UBICADOS EN EL PALACIO DE JUSTICIA, SEDE ANEXA Y EDIFICIO BOLSA DE BOGOTÁ.</t>
  </si>
  <si>
    <t>RIDA SOLUCIONES INTEGRALES SAS</t>
  </si>
  <si>
    <t>JOAQUIN MAURICIO DIAZ CASAS</t>
  </si>
  <si>
    <t>163 DE 2021</t>
  </si>
  <si>
    <t>REALIZAR LA REVISIÓN, ANÁLISIS ESTRUCTURAL Y DICTAMEN TÉCNICO QUE PERMITA DETERMINAR EL ESTADO ACTUAL DE LA ESTRUCTURA DE LA SEDE DE LAS SALAS DE AUDIENCIAS, UBICADA EN LA CALLE 6 NO. 3-03 NEIVA – HUILA.</t>
  </si>
  <si>
    <t>SOCIEDAD COLOMBIANA DE INGENIEROS</t>
  </si>
  <si>
    <t xml:space="preserve">JAICKSON CAMILO MORALES NOVOA </t>
  </si>
  <si>
    <t>164 DE 2021</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</si>
  <si>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</si>
  <si>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</si>
  <si>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</si>
  <si>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</si>
  <si>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</si>
  <si>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28.59%</t>
  </si>
  <si>
    <t>168 DE 2021</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</si>
  <si>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</si>
  <si>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PEDRO EUGENIO MEDELLIN TORRES</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</si>
  <si>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</si>
  <si>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</si>
  <si>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</si>
  <si>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</si>
  <si>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RECOMENDACIONES  Y ESTÁNDARES  INTERNACIONALES  (ISO 223012).</t>
  </si>
  <si>
    <t>LOCKNET S A</t>
  </si>
  <si>
    <t>171 DE 2021</t>
  </si>
  <si>
    <t>CONCEDER POR PARTE DEL ARRENDADOR AL ARRENDATARIO EL USO Y GOCE DE LOS PISOS 3 AL 9 DEL EDIFICIO CASUR, INMUEBLE UBICADO EN LA CARRERA 7 NO 12B 27 DE LA CIUDAD DE BOGOTÁ CON UN ÁREA TOTAL DE 5091,30 M2.</t>
  </si>
  <si>
    <t xml:space="preserve">CAJA DE SUELDOS DE RETIRO DE LA POLICIA NACIONAL </t>
  </si>
  <si>
    <t xml:space="preserve">ADQUIRIR DISPOSITIVOS DE ALMACENAMIENTO ELECTRICO CON DESTINO A LA RAMA JUDICIAL </t>
  </si>
  <si>
    <t xml:space="preserve">RIO TECHNOLOGY SAS </t>
  </si>
  <si>
    <t>174 DE 2021</t>
  </si>
  <si>
    <t xml:space="preserve">REALIZAR LA INTERVENTORIA TECNICA, ADMINISTRATIVA, JURIDICA, FINANCIERA  Y CONTABLE A LAS OBRAS DE EJECUCIÓN DE LA FASE II PARA CONTINUAR CON LAS ADECUACIONES DEL EDIFICIO DE LA CALLE 72 No 7 - 96 DE LA CIUDAD DE BOGOTA </t>
  </si>
  <si>
    <t>CONSORCIO FASE II BIO 2C</t>
  </si>
  <si>
    <t>175 DE 2021</t>
  </si>
  <si>
    <t xml:space="preserve">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 TRADICIÓN Y LIBERTAD.
</t>
  </si>
  <si>
    <t>MANUEL ANTONIO PIÑEROS  BOHORQUEZ</t>
  </si>
  <si>
    <t>CARLOS DAVID SARMIENTO CORTES</t>
  </si>
  <si>
    <t>176 DE 2021</t>
  </si>
  <si>
    <t>ADQUIRIR E INSTALAR UNIDADES ININTERRUMPIDAS DE POTENCIA – UPS PARA LA RAMA JUDICIAL A NIVEL NACIONAL”</t>
  </si>
  <si>
    <t>INVERSER LTDA INVERSIONES Y SERVICIOS</t>
  </si>
  <si>
    <t>HELIO RIGOBERTO SALAZAR CORREA</t>
  </si>
  <si>
    <t>178 DE 2021</t>
  </si>
  <si>
    <t>ADQUIRIR E INSTALAR LA SUITE ADOBE CREATIVE CLOUD CON DESTINO A LAS OFICINAS DE PRENSA Y COMUNICACIONES DE LAS ALTAS CORTES Y EL CENTRO DE DOCUMENTACIÓN JUDICIAL – CENDOJ</t>
  </si>
  <si>
    <t>COMPRAVENTA</t>
  </si>
  <si>
    <t>NOVOTECHNO DE COLOMBIA S A S</t>
  </si>
  <si>
    <t>ADRIANA CRUZ ORTIZ</t>
  </si>
  <si>
    <t>179 DE 2021</t>
  </si>
  <si>
    <t>EJECUTAR LA FASE II ADECUACIONES DEL EDIFICIO DE LA CALLE 72 N° 7-96 DE LA CIUDAD DE BOGOTÁ.</t>
  </si>
  <si>
    <t>INTEROBRAS GR S A S</t>
  </si>
  <si>
    <t>180 DE 2021</t>
  </si>
  <si>
    <t>ADQUIRIR ELEMENTOS DE PROTECCIÓN PERSONAL (EPP) CON DESTINO A LA RAMA JUDICIAL</t>
  </si>
  <si>
    <t>CONSULTING GROUP FIRE &amp; SAFETY COLOMBIA S A S</t>
  </si>
  <si>
    <t>181 DE 2021</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</si>
  <si>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</si>
  <si>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</si>
  <si>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182 DE 2021</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</si>
  <si>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ESPECIALIDADES</t>
  </si>
  <si>
    <t>DATEXCO COMPANY S A</t>
  </si>
  <si>
    <t>CLAUDIA MARCELA DELGADILLO</t>
  </si>
  <si>
    <t>183 DE 2021</t>
  </si>
  <si>
    <t>REALIZAR LA REVISIÓN INDEPENDIENTE DE LOS DISEÑOS ESTRUCTURALES DE LAS SEDES  JUDICIALES  DE  CAUCASIA  (ANTIOQUIA),  MÁLAGA  (SANTANDER)  Y  SARAVENA  (ARAUCA)</t>
  </si>
  <si>
    <t>INGESISMICA CONSULTORIA Y CONSTRUCCION  SAS</t>
  </si>
  <si>
    <t>JUAN PERDOMO ALBORNOZ</t>
  </si>
  <si>
    <t>184 DE 2021</t>
  </si>
  <si>
    <t>REALIZAR EL MANTENIMIENTO GENERAL Y PUESTA EN MARCHA DEL SISTEMA DE TRANSFERENCIA ELÉCTRICA – SEDE JUDICIAL SOACHA (SECTOR TERREROS) – CUNDINAMARCA</t>
  </si>
  <si>
    <t>NAYIBE GALVIS PEÑALOSA</t>
  </si>
  <si>
    <t>JUAN MANUEL PIÑEROS PIÑEROS</t>
  </si>
  <si>
    <t>185 DE 2021</t>
  </si>
  <si>
    <t>ADQUIRIR LA SUSCRIPCIÓN A UN BANCO DE IMÁGENES, VIDEOS Y AUDIO, MEDIANTE LA PLATAFORMA DE ADOBE STOCK, CON DESTINO A LA RAMA JUDICIAL.</t>
  </si>
  <si>
    <t>ORO SYS LTDA</t>
  </si>
  <si>
    <t>CARLOS ADOLFO
VENEGAS BETANCOURT</t>
  </si>
  <si>
    <t>187 DE 2021</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</si>
  <si>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 / OC-CO DE TRANSFORMACIÓN DIGITAL DE LA JUSTICIA EN COLOMBIA</t>
  </si>
  <si>
    <t>ALEXANDER ALDANA GONZALEZ</t>
  </si>
  <si>
    <t>188 DE 2021</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</si>
  <si>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</si>
  <si>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JOSÉ RODRIGO BERMÚDEZ CASTRO</t>
  </si>
  <si>
    <t>189 DE 2021</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</si>
  <si>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 5283 / OC-CO PARA FINANCIAR EL PROGRAMA DE TRANSFORMACIÓN DIGITAL DE LA JUSTICIA EN COLOMBIA.</t>
  </si>
  <si>
    <t>DIEGO FERNANDO ROCHA ARANGO</t>
  </si>
  <si>
    <t>190 DE 2021</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</si>
  <si>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</si>
  <si>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DAHIANNA JURADO URREGO</t>
  </si>
  <si>
    <t>191 DE 2021</t>
  </si>
  <si>
    <t>PRESTAR EL SERVICIO ESPECIALIZADO DE ACTUALIZACIÓN, MANTENIMIENTO Y SOPORTE A USUARIOS DEL SISTEMA DE INFORMACIÓN ADMINISTRATIVO SICOF - MÓDULO INVENTARIOS-ACTIVOS FIJOS.</t>
  </si>
  <si>
    <t>ADA S.A.S</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</si>
  <si>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</si>
  <si>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</si>
  <si>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</si>
  <si>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JORGE ENRIQUE HERN􀃈NDEZ BECERRA</t>
  </si>
  <si>
    <t>194 DE 2021</t>
  </si>
  <si>
    <t>SUMINISTRO E INSTALACIÓN DE DIVISIÓN EN VIDRIO TEMPLADO, SAMBLASTIADO CON PELÍCULA FROSTER SEGÚN DISEÑO, CON DESTINO AL CONSEJO DE ESTADO</t>
  </si>
  <si>
    <t>MOBIMUEBLES SAS</t>
  </si>
  <si>
    <t>NESTOR ABDON MESA HERRERA</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</si>
  <si>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</si>
  <si>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</si>
  <si>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</si>
  <si>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PEfA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</si>
  <si>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</si>
  <si>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 JUDICATURA.</t>
  </si>
  <si>
    <t>CLAUDIA MARCELA
DELGADILLO VARGAS</t>
  </si>
  <si>
    <t>199 DE 2021</t>
  </si>
  <si>
    <t>PRESTAR EL SERVICIO DE MANTENIMIENTO, AJUSTES Y SOPORTE SOBRE EL APLICATIVO DE COBRO COACTIVO.</t>
  </si>
  <si>
    <t>SCOSDA S.A.S.</t>
  </si>
  <si>
    <t>CARLOS FERNANDO THOMAS BENAVIDES</t>
  </si>
  <si>
    <t>201 DE 2021</t>
  </si>
  <si>
    <t>MIGUEL
CUBILLOS MUNCA</t>
  </si>
  <si>
    <t>203 DE 2021</t>
  </si>
  <si>
    <t>EJECUTAR LA ADECUACIÓN DEL HALL PRINCIPAL DEL PISO 9 DEL PALACIO DE JUSTICIA “ALFONSO REYES ECHANDÍA” EN LA CIUDAD DE BOGOTÁ, D.C.</t>
  </si>
  <si>
    <t>CONSORCIO OBRAS SERPEC</t>
  </si>
  <si>
    <t>NESTOR ABDÓN
MESA HERRERA</t>
  </si>
  <si>
    <t>204 DE 2021</t>
  </si>
  <si>
    <t>DETERMINAR LAS NECESIDADES DE LA RAMA JUDICIAL PARA LA ELABORACIÓN DEL PLAN SECTORIAL DE DESARROLLO DE LA RAMA JUDICIAL 2023 – 2026.</t>
  </si>
  <si>
    <t>RACIONALIZAR S AS</t>
  </si>
  <si>
    <t>CLAUDIA MARCELA DELGADILLO VARGAS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</si>
  <si>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</si>
  <si>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</si>
  <si>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</si>
  <si>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</si>
  <si>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</si>
  <si>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</si>
  <si>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</si>
  <si>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</si>
  <si>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</si>
  <si>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</si>
  <si>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</si>
  <si>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</si>
  <si>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</si>
  <si>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</si>
  <si>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</si>
  <si>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</si>
  <si>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</si>
  <si>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214 DE 2021</t>
  </si>
  <si>
    <t>DISEÑAR E IMPLEMENTAR UN OBSERVATORIO PARA EL MONITOREO Y EVALUACIÓN DEL IMPACTO DE LA LEY 2080 DE 2021.</t>
  </si>
  <si>
    <t>CONSORCIO CEJ-INVESCOR 003</t>
  </si>
  <si>
    <t>215 DE 2021</t>
  </si>
  <si>
    <t>ADQUIRIR ELEMENTOS Y EQUIPOS DE OFICINA PARA 166 PUESTOS DE TRABAJO CON DESTINO AL CONSEJO DE ESTADO.</t>
  </si>
  <si>
    <t>MODULARES ELYOS SAS</t>
  </si>
  <si>
    <t>001 de 2022</t>
  </si>
  <si>
    <t>PRESTAR  LOS  SERVICIOS  PROFESIONALES  ESPECIALIZADOS  EN  EL  DESPACHO  DEL DIRECTOR  EJECUTIVO  DE  ADMINISTRACIÓN  JUDICIAL,  EN  ASUNTOS  QUE  LE  SEAN ASIGNADOS</t>
  </si>
  <si>
    <t>002 de 2022</t>
  </si>
  <si>
    <t>PRESTAR LOS SERVICIOS PROFESIONALES AL DESPACHO DEL DIRECTOR EJECUTIVO DE ADMINISTRACIÓN JUDICIAL, EN LOS ASUNTOS JURÍDICOS,ADMINISTRATIVOS Y DISCIPLINARIOS QUE LE SEAN ASIGNADOS</t>
  </si>
  <si>
    <t>003 de 2022</t>
  </si>
  <si>
    <t>PRESTAR SERVICIOS PROFESIONALES EN LA UNIDAD DE PLANEACIÓN APOYANDO LA GESTIÓN DE LAS ACTIVIDADES RELACIONADAS CON LA PROGRAMACIÓN PRESUPUESTAL DE LOS GASTOS DE FUNCIONAMIENTO DE LA RAMA JUDICIAL</t>
  </si>
  <si>
    <t xml:space="preserve">ISAIAS HERNAN CONTRERAS NIETO </t>
  </si>
  <si>
    <t>004 de 2022</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</si>
  <si>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INVERSIONES, INCLUIDO EL ANTEPROYECTO DE PRESUPUESTO Y EN LA ACTUALIZACIÓN DE LOS INSTRUMENTOS DE PLANEACIÓN DE LA INVERSIÓN PÚBLICA.</t>
  </si>
  <si>
    <t>005 de 2022</t>
  </si>
  <si>
    <t>PRESTAR LOS SERVICIOS PROFESIONALES DE INGENIERO DE SISTEMAS EN LA COORDINACIÓN DEL GRUPO DE GESTIÓN DE PROYECTOS ESPECIALES DE LA DIRECCIÓN EJECUTIVA DE ADMINISTRACIÓN JUDICIAL.</t>
  </si>
  <si>
    <t>CARLOS ARIEL USEDA GOMEZ</t>
  </si>
  <si>
    <t>006 de 2022</t>
  </si>
  <si>
    <t xml:space="preserve">PRESTAR SERVICIOS PROFESIONALES EN LA DIVISIÓN DE ESTRUCTURACIÓN DE COMPRAS PÚBLICAS, PARA APOYAR PROCESOS DE CONTRATACIÓN DESDE LA PERSPECTIVA FINANCIERA. </t>
  </si>
  <si>
    <t>GABRIEL JACOB PATERNINA ROJAS</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</si>
  <si>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</si>
  <si>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</si>
  <si>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CESAR AUGUSTO MEJIA RAMIREZ</t>
  </si>
  <si>
    <t>008 de 2022</t>
  </si>
  <si>
    <t>PRESTAR LOS SERVICIOS PROFESIONALES EN MATERIA ADMINISTRATIVA Y FINANCIERA A LA UNIDAD DE INFRAESTRUCTURA FÍSICA DE LA DIRECCIÓN EJECUTIVA DE ADMINISTRACIÓN JUDICIAL.</t>
  </si>
  <si>
    <t xml:space="preserve">JOHANNA MARCELA MALAVER RAMÍREZ </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</si>
  <si>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</si>
  <si>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</si>
  <si>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</si>
  <si>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</si>
  <si>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</si>
  <si>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 xml:space="preserve">JUAN MANUEL CARO GONZÁLEZ </t>
  </si>
  <si>
    <t>011 de 2022</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</si>
  <si>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</si>
  <si>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</si>
  <si>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</si>
  <si>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</si>
  <si>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</si>
  <si>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</si>
  <si>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014 de 2022</t>
  </si>
  <si>
    <t xml:space="preserve">PRESTAR LOS SERVICIOS PROFESIONALES DE INGENIERO ELECTRÓNICO EN EL GRUPO ESTRATÉGICO DE PROYECTOS DEL CONSEJO SUPERIOR DE LA JUDICATURA EN EL ROL DE ESPECIALISTA EN TRANSFORMACIÓN DIGITAL. </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</si>
  <si>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</si>
  <si>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</si>
  <si>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</si>
  <si>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</si>
  <si>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016 de 2022</t>
  </si>
  <si>
    <t>PRESTAR LOS SERVICIOS PROFESIONALES EN EL GRUPO DE GESTIÓN DE PROYECTOS ESPECIALES DE LA DIRECCIÓN EJECUTIVA DE ADMINISTRACIÓN JUDICIAL, COMO ESPECIALISTA EN TECNOLOGÍAS DE LA INFORMACIÓN Y LAS TELECOMUNICACIONES</t>
  </si>
  <si>
    <t>017 de 2022</t>
  </si>
  <si>
    <t>PRESTAR LOS SERVICIOS PROFESIONALES DE INGENIERO DE SISTEMAS EN LA COORDINACIÓN DEL GRUPO ESTRATÉGICO DE PROYECTOS DEL CONSEJO SUPERIOR DE LA JUDICATURA-CSJ</t>
  </si>
  <si>
    <t>018 de 2022</t>
  </si>
  <si>
    <t xml:space="preserve">PRESTAR LOS SERVICIOS PROFESIONALES DE INGENIERO DE SISTEMAS EN EL GRUPO ESTRATÉGICO DE PROYECTOS DEL CONSEJO SUPERIOR DE LA JUDICATURA EN EL ROL DE ANALISTA DE PROYECTOS TI.
</t>
  </si>
  <si>
    <t>019 de 2022</t>
  </si>
  <si>
    <t>FRANCISCO JAVIER GONZÁLEZ MÉNDEZ</t>
  </si>
  <si>
    <t>020 de 2022</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</si>
  <si>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</si>
  <si>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</si>
  <si>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</si>
  <si>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5283/OC-CO de Transformación Digital de la Justicia en Colombia. Las actividades correspondientes al desarrollo de este objeto se encuentran en los Términos de Referencia correspondientes, incluidos en el Anexo A del presente contrato.</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</si>
  <si>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</si>
  <si>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 en el Contrato de Préstamo BID 5283/OC-CO, de Transformación Digital de la Justicia en Colombia.</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</si>
  <si>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</si>
  <si>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</si>
  <si>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JAINNE ESMERALDA ROZO GUERRERO</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</si>
  <si>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</si>
  <si>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</si>
  <si>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</si>
  <si>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</si>
  <si>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</si>
  <si>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</si>
  <si>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</si>
  <si>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</si>
  <si>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</si>
  <si>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</si>
  <si>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</si>
  <si>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</si>
  <si>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MARIA CRISTINA MUÑOZ HERNÁNDEZ</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</si>
  <si>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</si>
  <si>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</si>
  <si>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</si>
  <si>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</si>
  <si>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</si>
  <si>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</si>
  <si>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</si>
  <si>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 xml:space="preserve"> 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</si>
  <si>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</si>
  <si>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</si>
  <si>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</si>
  <si>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</si>
  <si>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</si>
  <si>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</si>
  <si>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</si>
  <si>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</si>
  <si>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</si>
  <si>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</si>
  <si>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</si>
  <si>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</si>
  <si>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</si>
  <si>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</si>
  <si>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</si>
  <si>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</si>
  <si>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</si>
  <si>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</si>
  <si>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</si>
  <si>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</si>
  <si>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</si>
  <si>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</si>
  <si>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</si>
  <si>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</si>
  <si>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</si>
  <si>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</si>
  <si>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</si>
  <si>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</si>
  <si>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</si>
  <si>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</si>
  <si>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</si>
  <si>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</si>
  <si>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</si>
  <si>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</si>
  <si>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</si>
  <si>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</si>
  <si>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</si>
  <si>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</si>
  <si>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</si>
  <si>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</si>
  <si>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044 de 2022</t>
  </si>
  <si>
    <t>Prestar servicios profesionales de abogado en la Unidad de Compras Públicas.</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</si>
  <si>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</si>
  <si>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</si>
  <si>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</si>
  <si>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</si>
  <si>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</si>
  <si>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</si>
  <si>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</si>
  <si>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</si>
  <si>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</si>
  <si>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</si>
  <si>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</si>
  <si>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</si>
  <si>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</si>
  <si>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</si>
  <si>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</si>
  <si>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</si>
  <si>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</si>
  <si>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</si>
  <si>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</si>
  <si>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</si>
  <si>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</si>
  <si>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</si>
  <si>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</si>
  <si>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</si>
  <si>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</si>
  <si>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</si>
  <si>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</si>
  <si>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</si>
  <si>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</si>
  <si>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</si>
  <si>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</si>
  <si>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</si>
  <si>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</si>
  <si>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</si>
  <si>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</si>
  <si>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</si>
  <si>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</si>
  <si>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</si>
  <si>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</si>
  <si>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</si>
  <si>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</si>
  <si>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</si>
  <si>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</si>
  <si>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</si>
  <si>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</si>
  <si>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</si>
  <si>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</si>
  <si>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</si>
  <si>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</si>
  <si>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</si>
  <si>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</si>
  <si>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</si>
  <si>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</si>
  <si>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</si>
  <si>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</si>
  <si>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</si>
  <si>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</si>
  <si>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</si>
  <si>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</si>
  <si>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</si>
  <si>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</si>
  <si>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</si>
  <si>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</si>
  <si>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</si>
  <si>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ARLEY RAMÍREZ CARDONA</t>
  </si>
  <si>
    <t>067 de 2022</t>
  </si>
  <si>
    <t>Prestar los servicios para el mantenimiento preventivo y reconfiguración de los equipos de aires acondicionados y de ventilación mecánica, ubicados en la Sede Judicial Soacha (Sector Terreros) Cundinamarca</t>
  </si>
  <si>
    <t>AIREFLEX DE COLOMBIA SAS</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</si>
  <si>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</si>
  <si>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</si>
  <si>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</si>
  <si>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</si>
  <si>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</si>
  <si>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</si>
  <si>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</si>
  <si>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</si>
  <si>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</si>
  <si>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</si>
  <si>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</si>
  <si>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</si>
  <si>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</si>
  <si>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093 de 2018</t>
  </si>
  <si>
    <t>ESTUDIOS Y DISEÑOS PARA LA CONSTRUCCIÓN DE LA SEDE DE LOS DESPACHOS JUDICIALES DE SOGAMOSO – BOYACÁ</t>
  </si>
  <si>
    <t>CONSORCIO MCYC</t>
  </si>
  <si>
    <t>INGEOINNOVA SAS</t>
  </si>
  <si>
    <t>094 de 2018</t>
  </si>
  <si>
    <t>EJERCER LA INTERVENTORÍA TÉCNICA, ADMINISTRATIVA, JURÍDICA, FINANCIERA, CONTABLE Y AMBIENTAL, AL CONTRATO DISEÑO QUE RESULTE ADJUDICADO DEL CONCURSO DE MÉRITOS, CUYO OBJETO ES “ESTUDIOS Y DISEÑOS PARA LA CONSTRUCCIÓN DE LA SEDE DE LOS DESPACHOS JUDICIALES DE SOGAMOSO – BOYACÁ</t>
  </si>
  <si>
    <t>JUAN MANUELPIÑEROS</t>
  </si>
  <si>
    <t>091 de 2020</t>
  </si>
  <si>
    <t>RENTING DE VEHÍCULOS CAMIONETAS TIPO 4X4 BLINDADAS CON DESTINO AL FORTALECIMIENTO DE LA</t>
  </si>
  <si>
    <t>20 OTROS</t>
  </si>
  <si>
    <t>UNIDAD NACIONAL DE PROTECCIÓN –UNP</t>
  </si>
  <si>
    <t>FABIAN GIOVANNI SARMIENTO</t>
  </si>
  <si>
    <t>189 de 2020</t>
  </si>
  <si>
    <t>Definición de las reglas de reparto judicial en todas las jurisdicciones y especialidades y su operatividad.</t>
  </si>
  <si>
    <t>JAIME IVAN BOCANEGRA</t>
  </si>
  <si>
    <t/>
  </si>
  <si>
    <t>1 SI</t>
  </si>
  <si>
    <t>1 PRIMER VEZ</t>
  </si>
  <si>
    <t>2 NO</t>
  </si>
  <si>
    <t>2 DOS VECES</t>
  </si>
  <si>
    <t>3 TRES VECES</t>
  </si>
  <si>
    <t>1 DV 0</t>
  </si>
  <si>
    <t>1 PERSONA NATURAL</t>
  </si>
  <si>
    <t>1 NIT</t>
  </si>
  <si>
    <t>1 ANTICIPOS</t>
  </si>
  <si>
    <t>1 ADICIÓN EN VALOR (DIFERENTE A PRÓRROGAS)</t>
  </si>
  <si>
    <t>4 CUATRO VECES</t>
  </si>
  <si>
    <t>2 DV 1</t>
  </si>
  <si>
    <t>2 PERSONA JURÍDICA</t>
  </si>
  <si>
    <t>2 RUT - REGISTRO ÚNICO TRIBUTARO</t>
  </si>
  <si>
    <t>2 PAGO ANTICIPADO</t>
  </si>
  <si>
    <t>2 ADICIÓN EN TIEMPO (PRÓRROGAS)</t>
  </si>
  <si>
    <t>5 CINCO VECES</t>
  </si>
  <si>
    <t>3 DV 2</t>
  </si>
  <si>
    <t>3 P JURÍDICA - UNIÓN TEMPORAL o CONSORCIO</t>
  </si>
  <si>
    <t>3 CÉDULA DE CIUDADANÍA</t>
  </si>
  <si>
    <t>3 NO PACTADOS</t>
  </si>
  <si>
    <t>3 ADICIÓN EN VALOR y EN TIEMPO</t>
  </si>
  <si>
    <t>6 SEIS VECES</t>
  </si>
  <si>
    <t>4 DV 3</t>
  </si>
  <si>
    <t>4 NO SE DILIGENCIA INFORMACIÓN PARA ESTE FORMULARIO EN ESTE PERÍODO DE REPORTE</t>
  </si>
  <si>
    <t>4 CÉDULA DE EXTRANJERÍA</t>
  </si>
  <si>
    <t>4 NO SE HA ADICIONADO NI EN VALOR y EN TIEMPO</t>
  </si>
  <si>
    <t>7 SIETE VECES</t>
  </si>
  <si>
    <t>5 DV 4</t>
  </si>
  <si>
    <t>5 NO SE TIENE ESTE TIPO DE SEGUIMIENTO EN EL CONTRATO</t>
  </si>
  <si>
    <t>8 OCHO VECES</t>
  </si>
  <si>
    <t>6 DV 5</t>
  </si>
  <si>
    <t>9 NUEVE VECES</t>
  </si>
  <si>
    <t>7 DV 6</t>
  </si>
  <si>
    <t>10 DIEZ VECES</t>
  </si>
  <si>
    <t>8 DV 7</t>
  </si>
  <si>
    <t>11 ONCE VECES</t>
  </si>
  <si>
    <t>9 DV 8</t>
  </si>
  <si>
    <t>12 DOCE VECES</t>
  </si>
  <si>
    <t>10 DV 9</t>
  </si>
  <si>
    <t>13 TRECE VECES</t>
  </si>
  <si>
    <t>11 NO SE DILIGENCIA INFORMACIÓN PARA ESTE FORMULARIO EN ESTE PERÍODO DE REPORTE</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</si>
  <si>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</si>
  <si>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</si>
  <si>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</si>
  <si>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</si>
  <si>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</si>
  <si>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</si>
  <si>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</si>
  <si>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</si>
  <si>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</si>
  <si>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</si>
  <si>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</si>
  <si>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</si>
  <si>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</si>
  <si>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</si>
  <si>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</si>
  <si>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</si>
  <si>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</si>
  <si>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</si>
  <si>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</si>
  <si>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</si>
  <si>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</si>
  <si>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</si>
  <si>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</si>
  <si>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</si>
  <si>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</si>
  <si>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</si>
  <si>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</si>
  <si>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</si>
  <si>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</si>
  <si>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</si>
  <si>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</si>
  <si>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</si>
  <si>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</si>
  <si>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</si>
  <si>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</si>
  <si>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</si>
  <si>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</si>
  <si>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</si>
  <si>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CONTRATOS Y CONVENIOS INTERADMINISTRATIVOS EN EJECUCIÓN, SUSCRITOS Y MODIFICADOS ENERO 2022</t>
  </si>
  <si>
    <t>NÚMERO DE CONVENIO o CONTRATO</t>
  </si>
  <si>
    <t>FECHA SUSCRIPCIÓN CONVENIO o CONTRATO</t>
  </si>
  <si>
    <t>OBJETO DEL CONVENIO o CONTRATO</t>
  </si>
  <si>
    <t xml:space="preserve"> VALOR TOTAL DEL CONVENIO o CONTRATO (En pesos) </t>
  </si>
  <si>
    <t>ENTIDAD : NOMBRE COMPLETO</t>
  </si>
  <si>
    <t>PLAZO</t>
  </si>
  <si>
    <t>ADICIONES : VALOR TOTAL</t>
  </si>
  <si>
    <t>FECHA INCIO CONVENIO o CONTRATO</t>
  </si>
  <si>
    <t>FECHA TERMINACIÓN CONVENIO o CONTRATO</t>
  </si>
  <si>
    <t>069 DE 2017</t>
  </si>
  <si>
    <t>AUNAR ESFUERZOS PARA FORMULAR, ESTRUCTURAR Y EJECUTAR PROYECTOS INMOBILIARIOS Y/O DE INFRAESTRUCTURA FÍSICA DE INICIATIVA DEL CONSEJO SUPERIOR DE LA JUDICATURA</t>
  </si>
  <si>
    <t>AGENCIA NACIONAL INMOBILIARIA</t>
  </si>
  <si>
    <t>IVAN DARIO CELY</t>
  </si>
  <si>
    <t>218 DE 2017</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</si>
  <si>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</si>
  <si>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WLSON FERNANDO MUÑOZ ESPITIA</t>
  </si>
  <si>
    <t>SIN REPORTE</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</si>
  <si>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</si>
  <si>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</si>
  <si>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</si>
  <si>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</si>
  <si>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073 DE 2018</t>
  </si>
  <si>
    <t>064 DE 2019</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</si>
  <si>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</si>
  <si>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</si>
  <si>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078 DE 2019</t>
  </si>
  <si>
    <t>UNIVERSIDAD SERGIO ARBOLEDA</t>
  </si>
  <si>
    <t>147 DE 2019</t>
  </si>
  <si>
    <t>UNIVERSIDAD LA GRAN COLOMBIA</t>
  </si>
  <si>
    <t>166 DE 2019</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</si>
  <si>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</si>
  <si>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</si>
  <si>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</si>
  <si>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</si>
  <si>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</si>
  <si>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</si>
  <si>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</si>
  <si>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</si>
  <si>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</si>
  <si>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</si>
  <si>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</si>
  <si>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135 DE 2020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</si>
  <si>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</si>
  <si>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PROCURADURIA GENERAL DE LA NACION</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</si>
  <si>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</si>
  <si>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</si>
  <si>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</si>
  <si>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</si>
  <si>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</si>
  <si>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</si>
  <si>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LUIIS CARLOS PARRA ACEVEDO</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</si>
  <si>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</si>
  <si>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</si>
  <si>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</si>
  <si>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</si>
  <si>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</si>
  <si>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</si>
  <si>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</si>
  <si>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</si>
  <si>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045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</si>
  <si>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</si>
  <si>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</si>
  <si>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</si>
  <si>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049 DE 2021</t>
  </si>
  <si>
    <t>UNIVERSIDAD ICESO</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</si>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</sst>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_-* #,##0.00_-;\-* #,##0.00_-;_-* &quot;-&quot;??_-;_-@_-"/>
    <numFmt numFmtId="166" formatCode="yyyy/mm/dd"/>
    <numFmt numFmtId="167" formatCode="[$$-240A]\ #,##0"/>
    <numFmt numFmtId="168" formatCode="_-[$$-240A]\ * #,##0_-;\-[$$-240A]\ * #,##0_-;_-[$$-240A]\ * &quot;-&quot;_-;_-@_-"/>
  </numFmts>
  <fonts count="18">
    <font>
      <sz val="11"/>
      <color indexed="8"/>
      <name val="Calibri"/>
      <family val="2"/>
      <scheme val="minor"/>
    </font>
    <font>
      <sz val="11"/>
      <color indexed="8"/>
      <name val="Calibri"/>
      <family val="2"/>
      <scheme val="minor"/>
    </font>
    <font>
      <sz val="8"/>
      <name val="Calibri"/>
      <family val="2"/>
      <scheme val="minor"/>
    </font>
    <font>
      <sz val="11"/>
      <color theme="1"/>
      <name val="Calibri"/>
      <family val="2"/>
      <scheme val="minor"/>
    </font>
    <font>
      <sz val="11"/>
      <name val="Calibri (Cuerpo)"/>
    </font>
    <font>
      <sz val="11"/>
      <color indexed="8"/>
      <name val="Calibri (Cuerpo)"/>
    </font>
    <font>
      <b/>
      <sz val="11"/>
      <color indexed="9"/>
      <name val="Calibri (Cuerpo)"/>
    </font>
    <font>
      <b/>
      <sz val="11"/>
      <name val="Calibri (Cuerpo)"/>
    </font>
    <font>
      <sz val="10"/>
      <name val="Calibri (Cuerpo)"/>
    </font>
    <font>
      <b/>
      <sz val="18"/>
      <color rgb="FFFFFFFF"/>
      <name val="Calibri"/>
      <family val="2"/>
    </font>
    <font>
      <sz val="11"/>
      <color rgb="FF000000"/>
      <name val="Calibri"/>
      <family val="2"/>
    </font>
    <font>
      <b/>
      <sz val="8"/>
      <color rgb="FFFFFFFF"/>
      <name val="Calibri"/>
      <family val="2"/>
    </font>
    <font>
      <sz val="9"/>
      <color indexed="8"/>
      <name val="Calibri (Cuerpo)"/>
    </font>
    <font>
      <b/>
      <sz val="9"/>
      <color indexed="9"/>
      <name val="Calibri (Cuerpo)"/>
    </font>
    <font>
      <b/>
      <sz val="9"/>
      <color rgb="FFFFFFFF"/>
      <name val="Calibri"/>
    </font>
    <font>
      <b/>
      <sz val="9"/>
      <color rgb="FFFFFFFF"/>
      <name val="Calibri"/>
      <family val="2"/>
    </font>
    <font>
      <b/>
      <sz val="20"/>
      <color rgb="FFFFFFFF"/>
      <name val="Calibri"/>
      <family val="2"/>
    </font>
    <font>
      <sz val="8"/>
      <color rgb="FF000000"/>
      <name val="Calibri"/>
      <family val="2"/>
    </font>
  </fonts>
  <fills count="6">
    <fill>
      <patternFill patternType="none"/>
    </fill>
    <fill>
      <patternFill patternType="gray125"/>
    </fill>
    <fill>
      <patternFill patternType="solid">
        <fgColor indexed="54"/>
      </patternFill>
    </fill>
    <fill>
      <patternFill patternType="solid">
        <fgColor theme="0"/>
        <bgColor indexed="64"/>
      </patternFill>
    </fill>
    <fill>
      <patternFill patternType="solid">
        <fgColor rgb="FF666699"/>
        <bgColor rgb="FF000000"/>
      </patternFill>
    </fill>
    <fill>
      <patternFill patternType="solid">
        <fgColor rgb="FFFFF2CC"/>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8"/>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s>
  <cellStyleXfs count="4">
    <xf numFmtId="0" fontId="0" fillId="0" borderId="0"/>
    <xf numFmtId="9" fontId="1" fillId="0" borderId="0" applyFont="0" applyFill="0" applyBorder="0" applyAlignment="0" applyProtection="0"/>
    <xf numFmtId="165" fontId="3" fillId="0" borderId="2" applyFont="0" applyFill="0" applyBorder="0" applyAlignment="0" applyProtection="0"/>
    <xf numFmtId="164" fontId="1" fillId="0" borderId="0" applyFont="0" applyFill="0" applyBorder="0" applyAlignment="0" applyProtection="0"/>
  </cellStyleXfs>
  <cellXfs count="95">
    <xf numFmtId="0" fontId="0" fillId="0" borderId="0" xfId="0"/>
    <xf numFmtId="0" fontId="5" fillId="0" borderId="0" xfId="0" applyFont="1" applyAlignment="1">
      <alignment horizontal="center"/>
    </xf>
    <xf numFmtId="0" fontId="6" fillId="2" borderId="1" xfId="0" applyFont="1" applyFill="1" applyBorder="1" applyAlignment="1">
      <alignment horizontal="center" vertical="center"/>
    </xf>
    <xf numFmtId="9" fontId="5" fillId="0" borderId="0" xfId="1" applyFont="1" applyAlignment="1">
      <alignment horizontal="center"/>
    </xf>
    <xf numFmtId="0" fontId="4" fillId="0" borderId="0" xfId="0" applyFont="1" applyAlignment="1">
      <alignment horizontal="right"/>
    </xf>
    <xf numFmtId="9" fontId="4" fillId="0" borderId="0" xfId="1" applyFont="1" applyFill="1" applyAlignment="1">
      <alignment horizontal="right"/>
    </xf>
    <xf numFmtId="0" fontId="4" fillId="3" borderId="0" xfId="0" applyFont="1" applyFill="1" applyAlignment="1">
      <alignment horizontal="right"/>
    </xf>
    <xf numFmtId="9" fontId="4" fillId="3" borderId="0" xfId="1" applyFont="1" applyFill="1" applyAlignment="1">
      <alignment horizontal="right"/>
    </xf>
    <xf numFmtId="0" fontId="5" fillId="3" borderId="0" xfId="0" applyFont="1" applyFill="1" applyAlignment="1">
      <alignment horizontal="right"/>
    </xf>
    <xf numFmtId="9" fontId="5" fillId="3" borderId="0" xfId="1" applyFont="1" applyFill="1" applyAlignment="1">
      <alignment horizontal="right"/>
    </xf>
    <xf numFmtId="0" fontId="5" fillId="3" borderId="2" xfId="0" applyFont="1" applyFill="1" applyBorder="1" applyAlignment="1">
      <alignment horizontal="right" vertical="center"/>
    </xf>
    <xf numFmtId="0" fontId="5" fillId="0" borderId="0" xfId="0" applyFont="1" applyAlignment="1">
      <alignment horizontal="right"/>
    </xf>
    <xf numFmtId="9" fontId="5" fillId="0" borderId="0" xfId="1" applyFont="1" applyAlignment="1">
      <alignment horizontal="right"/>
    </xf>
    <xf numFmtId="0" fontId="4" fillId="0" borderId="3" xfId="0" applyFont="1" applyBorder="1" applyAlignment="1" applyProtection="1">
      <alignment horizontal="right" vertical="center"/>
      <protection locked="0"/>
    </xf>
    <xf numFmtId="0" fontId="7" fillId="0" borderId="3" xfId="0" applyFont="1" applyBorder="1" applyAlignment="1">
      <alignment horizontal="right" vertical="center"/>
    </xf>
    <xf numFmtId="0" fontId="4" fillId="0" borderId="3" xfId="0" applyFont="1" applyBorder="1" applyAlignment="1">
      <alignment horizontal="right"/>
    </xf>
    <xf numFmtId="166" fontId="4" fillId="0" borderId="3" xfId="0" applyNumberFormat="1" applyFont="1" applyBorder="1" applyAlignment="1" applyProtection="1">
      <alignment horizontal="right" vertical="center"/>
      <protection locked="0"/>
    </xf>
    <xf numFmtId="0" fontId="4" fillId="3" borderId="3" xfId="0" applyFont="1" applyFill="1" applyBorder="1" applyAlignment="1" applyProtection="1">
      <alignment horizontal="right" vertical="center"/>
      <protection locked="0"/>
    </xf>
    <xf numFmtId="9" fontId="8" fillId="0" borderId="3" xfId="0" applyNumberFormat="1" applyFont="1" applyBorder="1" applyAlignment="1">
      <alignment horizontal="right" vertical="center"/>
    </xf>
    <xf numFmtId="0" fontId="7" fillId="3" borderId="3" xfId="0" applyFont="1" applyFill="1" applyBorder="1" applyAlignment="1">
      <alignment horizontal="right" vertical="center"/>
    </xf>
    <xf numFmtId="0" fontId="4" fillId="3" borderId="3" xfId="0" applyFont="1" applyFill="1" applyBorder="1" applyAlignment="1">
      <alignment horizontal="right"/>
    </xf>
    <xf numFmtId="166" fontId="4" fillId="3" borderId="3" xfId="0" applyNumberFormat="1" applyFont="1" applyFill="1" applyBorder="1" applyAlignment="1" applyProtection="1">
      <alignment horizontal="right" vertical="center"/>
      <protection locked="0"/>
    </xf>
    <xf numFmtId="9" fontId="8" fillId="3" borderId="3" xfId="0" applyNumberFormat="1" applyFont="1" applyFill="1" applyBorder="1" applyAlignment="1">
      <alignment horizontal="right" vertical="center"/>
    </xf>
    <xf numFmtId="0" fontId="6" fillId="3" borderId="3" xfId="0" applyFont="1" applyFill="1" applyBorder="1" applyAlignment="1">
      <alignment horizontal="right" vertical="center"/>
    </xf>
    <xf numFmtId="0" fontId="5" fillId="3" borderId="3" xfId="0" applyFont="1" applyFill="1" applyBorder="1" applyAlignment="1">
      <alignment horizontal="right"/>
    </xf>
    <xf numFmtId="0" fontId="5" fillId="0" borderId="0" xfId="0" applyFont="1" applyAlignment="1">
      <alignment horizontal="left" wrapText="1"/>
    </xf>
    <xf numFmtId="0" fontId="4" fillId="0" borderId="3" xfId="0" applyFont="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5" fillId="3" borderId="2" xfId="0" applyFont="1" applyFill="1" applyBorder="1" applyAlignment="1">
      <alignment horizontal="left" vertical="center" wrapText="1"/>
    </xf>
    <xf numFmtId="167" fontId="4" fillId="0" borderId="3" xfId="0" applyNumberFormat="1" applyFont="1" applyBorder="1" applyAlignment="1" applyProtection="1">
      <alignment horizontal="right" vertical="center"/>
      <protection locked="0"/>
    </xf>
    <xf numFmtId="167" fontId="4" fillId="3" borderId="3" xfId="0" applyNumberFormat="1" applyFont="1" applyFill="1" applyBorder="1" applyAlignment="1" applyProtection="1">
      <alignment horizontal="right" vertical="center"/>
      <protection locked="0"/>
    </xf>
    <xf numFmtId="167" fontId="4" fillId="0" borderId="3" xfId="3" applyNumberFormat="1" applyFont="1" applyFill="1" applyBorder="1" applyAlignment="1" applyProtection="1">
      <alignment horizontal="right" vertical="center"/>
      <protection locked="0"/>
    </xf>
    <xf numFmtId="167" fontId="5" fillId="3" borderId="2" xfId="0" applyNumberFormat="1" applyFont="1" applyFill="1" applyBorder="1" applyAlignment="1">
      <alignment horizontal="right" vertical="center"/>
    </xf>
    <xf numFmtId="167" fontId="5" fillId="0" borderId="0" xfId="0" applyNumberFormat="1" applyFont="1" applyAlignment="1">
      <alignment horizontal="right"/>
    </xf>
    <xf numFmtId="0" fontId="4" fillId="0" borderId="3" xfId="0" applyFont="1" applyBorder="1" applyAlignment="1" applyProtection="1">
      <alignment horizontal="left" vertical="center"/>
      <protection locked="0"/>
    </xf>
    <xf numFmtId="0" fontId="5" fillId="0" borderId="0" xfId="0" applyFont="1" applyAlignment="1">
      <alignment horizontal="left"/>
    </xf>
    <xf numFmtId="0" fontId="4" fillId="3" borderId="3" xfId="0" applyFont="1" applyFill="1" applyBorder="1" applyAlignment="1" applyProtection="1">
      <alignment horizontal="left" vertical="center"/>
      <protection locked="0"/>
    </xf>
    <xf numFmtId="0" fontId="5" fillId="3" borderId="2" xfId="0" applyFont="1" applyFill="1" applyBorder="1" applyAlignment="1">
      <alignment horizontal="left" vertical="center"/>
    </xf>
    <xf numFmtId="166" fontId="4" fillId="0" borderId="3" xfId="0" applyNumberFormat="1" applyFont="1" applyBorder="1" applyAlignment="1" applyProtection="1">
      <alignment horizontal="center" vertical="center"/>
      <protection locked="0"/>
    </xf>
    <xf numFmtId="166" fontId="4" fillId="3" borderId="3" xfId="0"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xf>
    <xf numFmtId="0" fontId="4" fillId="0" borderId="0" xfId="0" applyFont="1" applyAlignment="1">
      <alignment horizontal="left"/>
    </xf>
    <xf numFmtId="0" fontId="4" fillId="3" borderId="2" xfId="0" applyFont="1" applyFill="1" applyBorder="1" applyAlignment="1">
      <alignment horizontal="left" vertical="center"/>
    </xf>
    <xf numFmtId="0" fontId="10" fillId="0" borderId="2" xfId="0" applyFont="1" applyFill="1" applyBorder="1" applyAlignment="1">
      <alignment wrapText="1"/>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12" fillId="0" borderId="0" xfId="0" applyFont="1" applyAlignment="1">
      <alignment horizontal="center" vertical="center"/>
    </xf>
    <xf numFmtId="0" fontId="13" fillId="2" borderId="1" xfId="0" applyFont="1" applyFill="1" applyBorder="1" applyAlignment="1">
      <alignment horizontal="center" vertical="center"/>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9" fontId="12" fillId="0" borderId="0" xfId="1" applyFont="1" applyAlignment="1">
      <alignment horizontal="center" vertical="center"/>
    </xf>
    <xf numFmtId="0" fontId="4" fillId="5" borderId="3" xfId="0" applyFont="1" applyFill="1" applyBorder="1" applyAlignment="1" applyProtection="1">
      <alignment horizontal="left" vertical="center"/>
      <protection locked="0"/>
    </xf>
    <xf numFmtId="166" fontId="4" fillId="5" borderId="3" xfId="0" applyNumberFormat="1" applyFont="1" applyFill="1" applyBorder="1" applyAlignment="1" applyProtection="1">
      <alignment horizontal="center" vertical="center"/>
      <protection locked="0"/>
    </xf>
    <xf numFmtId="0" fontId="4" fillId="5" borderId="3"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right" vertical="center"/>
      <protection locked="0"/>
    </xf>
    <xf numFmtId="167" fontId="4" fillId="5" borderId="3" xfId="0" applyNumberFormat="1" applyFont="1" applyFill="1" applyBorder="1" applyAlignment="1" applyProtection="1">
      <alignment horizontal="right" vertical="center"/>
      <protection locked="0"/>
    </xf>
    <xf numFmtId="166" fontId="4" fillId="5" borderId="3" xfId="0" applyNumberFormat="1" applyFont="1" applyFill="1" applyBorder="1" applyAlignment="1" applyProtection="1">
      <alignment horizontal="right" vertical="center"/>
      <protection locked="0"/>
    </xf>
    <xf numFmtId="9" fontId="8" fillId="5" borderId="3" xfId="0" applyNumberFormat="1" applyFont="1" applyFill="1" applyBorder="1" applyAlignment="1">
      <alignment horizontal="right" vertical="center"/>
    </xf>
    <xf numFmtId="0" fontId="4" fillId="0" borderId="3" xfId="0" applyFont="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5" borderId="3" xfId="0" applyFont="1" applyFill="1" applyBorder="1" applyAlignment="1" applyProtection="1">
      <alignment horizontal="left" vertical="top" wrapText="1"/>
      <protection locked="0"/>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14" fillId="4" borderId="6" xfId="0" applyFont="1" applyFill="1" applyBorder="1" applyAlignment="1">
      <alignment vertical="center" wrapText="1"/>
    </xf>
    <xf numFmtId="0" fontId="4" fillId="0" borderId="3" xfId="0" applyFont="1" applyBorder="1" applyAlignment="1" applyProtection="1">
      <alignment vertical="center"/>
      <protection locked="0"/>
    </xf>
    <xf numFmtId="0" fontId="4" fillId="0" borderId="3" xfId="0" applyFont="1" applyBorder="1" applyAlignment="1"/>
    <xf numFmtId="0" fontId="4" fillId="5" borderId="3" xfId="0" applyFont="1" applyFill="1" applyBorder="1" applyAlignment="1" applyProtection="1">
      <alignment vertical="center"/>
      <protection locked="0"/>
    </xf>
    <xf numFmtId="0" fontId="5" fillId="3" borderId="2" xfId="0" applyFont="1" applyFill="1" applyBorder="1" applyAlignment="1">
      <alignment vertical="center"/>
    </xf>
    <xf numFmtId="0" fontId="5" fillId="0" borderId="0" xfId="0" applyFont="1" applyAlignment="1"/>
    <xf numFmtId="0" fontId="10" fillId="0" borderId="2"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17" fillId="0" borderId="2" xfId="0" applyFont="1" applyFill="1" applyBorder="1" applyAlignment="1">
      <alignment horizontal="center" vertical="center" wrapText="1"/>
    </xf>
    <xf numFmtId="0" fontId="0" fillId="0" borderId="0" xfId="0" applyAlignment="1">
      <alignment horizontal="center" vertical="center"/>
    </xf>
    <xf numFmtId="167" fontId="0" fillId="0" borderId="0" xfId="0" applyNumberFormat="1" applyAlignment="1">
      <alignment horizontal="left" vertical="top"/>
    </xf>
    <xf numFmtId="168" fontId="0" fillId="0" borderId="0" xfId="0" applyNumberFormat="1" applyAlignment="1">
      <alignment horizontal="left" vertical="top"/>
    </xf>
    <xf numFmtId="14" fontId="10" fillId="0" borderId="2" xfId="0" applyNumberFormat="1" applyFont="1" applyFill="1" applyBorder="1" applyAlignment="1">
      <alignment horizontal="center" vertical="top"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left" vertical="center"/>
    </xf>
    <xf numFmtId="168" fontId="11" fillId="4" borderId="9" xfId="0" applyNumberFormat="1" applyFont="1" applyFill="1" applyBorder="1" applyAlignment="1">
      <alignment horizontal="left" vertical="center" wrapText="1"/>
    </xf>
    <xf numFmtId="0" fontId="11" fillId="4" borderId="9" xfId="0" applyFont="1" applyFill="1" applyBorder="1" applyAlignment="1">
      <alignment horizontal="center" vertical="center"/>
    </xf>
    <xf numFmtId="0" fontId="0" fillId="0" borderId="9" xfId="0" applyBorder="1" applyAlignment="1">
      <alignment horizontal="center" vertical="top"/>
    </xf>
    <xf numFmtId="14" fontId="0" fillId="0" borderId="9" xfId="0" applyNumberFormat="1" applyBorder="1" applyAlignment="1">
      <alignment horizontal="center" vertical="top"/>
    </xf>
    <xf numFmtId="0" fontId="0" fillId="0" borderId="9" xfId="0" applyBorder="1" applyAlignment="1">
      <alignment horizontal="left" vertical="top" wrapText="1"/>
    </xf>
    <xf numFmtId="168" fontId="0" fillId="0" borderId="9" xfId="0" applyNumberFormat="1" applyBorder="1" applyAlignment="1">
      <alignment horizontal="center" vertical="top"/>
    </xf>
    <xf numFmtId="0" fontId="0" fillId="0" borderId="9" xfId="0" applyBorder="1" applyAlignment="1">
      <alignment horizontal="left" vertical="top"/>
    </xf>
    <xf numFmtId="9" fontId="0" fillId="0" borderId="9" xfId="0" applyNumberFormat="1" applyBorder="1" applyAlignment="1">
      <alignment horizontal="center" vertical="top"/>
    </xf>
    <xf numFmtId="0" fontId="0" fillId="0" borderId="2" xfId="0" applyBorder="1" applyAlignment="1">
      <alignment horizontal="center" vertical="top"/>
    </xf>
    <xf numFmtId="0" fontId="16" fillId="4" borderId="10" xfId="0" applyFont="1" applyFill="1" applyBorder="1" applyAlignment="1">
      <alignment horizontal="center" vertical="top" wrapText="1"/>
    </xf>
    <xf numFmtId="0" fontId="16" fillId="4" borderId="11" xfId="0" applyFont="1" applyFill="1" applyBorder="1" applyAlignment="1">
      <alignment horizontal="center" vertical="top" wrapText="1"/>
    </xf>
    <xf numFmtId="0" fontId="0" fillId="0" borderId="2" xfId="0" applyBorder="1" applyAlignment="1">
      <alignment horizontal="left" vertical="top"/>
    </xf>
    <xf numFmtId="168" fontId="0" fillId="0" borderId="2" xfId="0" applyNumberFormat="1" applyBorder="1" applyAlignment="1">
      <alignment horizontal="center" vertical="top"/>
    </xf>
  </cellXfs>
  <cellStyles count="4">
    <cellStyle name="Millares [0]" xfId="3" builtinId="6"/>
    <cellStyle name="Millares 2" xfId="2"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258017</xdr:colOff>
      <xdr:row>1</xdr:row>
      <xdr:rowOff>133393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1</xdr:col>
      <xdr:colOff>0</xdr:colOff>
      <xdr:row>0</xdr:row>
      <xdr:rowOff>0</xdr:rowOff>
    </xdr:from>
    <xdr:to>
      <xdr:col>1</xdr:col>
      <xdr:colOff>609709</xdr:colOff>
      <xdr:row>1</xdr:row>
      <xdr:rowOff>123868</xdr:rowOff>
    </xdr:to>
    <xdr:pic>
      <xdr:nvPicPr>
        <xdr:cNvPr id="3" name="Picture 1" descr="Picture">
          <a:extLst>
            <a:ext uri="{FF2B5EF4-FFF2-40B4-BE49-F238E27FC236}">
              <a16:creationId xmlns:a16="http://schemas.microsoft.com/office/drawing/2014/main" id="{89724AFD-84FB-417B-B122-0DE7A8D322DB}"/>
            </a:ext>
          </a:extLst>
        </xdr:cNvPr>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N349048"/>
  <sheetViews>
    <sheetView topLeftCell="C1" zoomScale="60" zoomScaleNormal="60" workbookViewId="0">
      <pane xSplit="1" ySplit="2" topLeftCell="D3" activePane="bottomRight" state="frozen"/>
      <selection pane="bottomRight" activeCell="I1" sqref="I1:I1048576"/>
      <selection pane="bottomLeft" activeCell="C11" sqref="C11"/>
      <selection pane="topRight" activeCell="F1" sqref="F1"/>
    </sheetView>
  </sheetViews>
  <sheetFormatPr defaultColWidth="41.7109375" defaultRowHeight="33" customHeight="1"/>
  <cols>
    <col min="1" max="1" width="5.140625" style="11" bestFit="1" customWidth="1"/>
    <col min="2" max="2" width="80.28515625" style="11" bestFit="1" customWidth="1"/>
    <col min="3" max="3" width="13.42578125" style="41" customWidth="1"/>
    <col min="4" max="4" width="14" style="1" customWidth="1"/>
    <col min="5" max="5" width="52.28515625" style="65" customWidth="1"/>
    <col min="6" max="7" width="20.28515625" style="25" customWidth="1"/>
    <col min="8" max="8" width="29.28515625" style="25" customWidth="1"/>
    <col min="9" max="9" width="14.85546875" style="71" customWidth="1"/>
    <col min="10" max="10" width="30.5703125" style="35" customWidth="1"/>
    <col min="11" max="11" width="10.5703125" style="11" customWidth="1"/>
    <col min="12" max="12" width="16.7109375" style="33" customWidth="1"/>
    <col min="13" max="13" width="20.5703125" style="11" customWidth="1"/>
    <col min="14" max="14" width="17.28515625" style="33" customWidth="1"/>
    <col min="15" max="16" width="14.5703125" style="11" customWidth="1"/>
    <col min="17" max="17" width="12.5703125" style="11" customWidth="1"/>
    <col min="18" max="19" width="13.5703125" style="11" customWidth="1"/>
    <col min="20" max="20" width="25.7109375" style="11" bestFit="1" customWidth="1"/>
    <col min="21" max="21" width="10.5703125" style="12" bestFit="1" customWidth="1"/>
    <col min="22" max="222" width="41.7109375" style="12"/>
    <col min="223" max="16384" width="41.7109375" style="11"/>
  </cols>
  <sheetData>
    <row r="1" spans="1:222" s="1" customFormat="1" ht="33" customHeight="1">
      <c r="B1" s="2"/>
      <c r="C1" s="44" t="s">
        <v>0</v>
      </c>
      <c r="D1" s="45"/>
      <c r="E1" s="45"/>
      <c r="F1" s="45"/>
      <c r="G1" s="45"/>
      <c r="H1" s="45"/>
      <c r="I1" s="45"/>
      <c r="J1" s="45"/>
      <c r="K1" s="45"/>
      <c r="L1" s="45"/>
      <c r="M1" s="43"/>
      <c r="N1" s="43"/>
      <c r="O1" s="43"/>
      <c r="P1" s="43"/>
      <c r="Q1" s="43"/>
      <c r="R1" s="43"/>
      <c r="S1" s="4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row>
    <row r="2" spans="1:222" s="46" customFormat="1" ht="63" customHeight="1">
      <c r="B2" s="47"/>
      <c r="C2" s="48" t="s">
        <v>1</v>
      </c>
      <c r="D2" s="49" t="s">
        <v>2</v>
      </c>
      <c r="E2" s="49" t="s">
        <v>3</v>
      </c>
      <c r="F2" s="49" t="s">
        <v>4</v>
      </c>
      <c r="G2" s="49" t="s">
        <v>5</v>
      </c>
      <c r="H2" s="50" t="s">
        <v>6</v>
      </c>
      <c r="I2" s="66" t="s">
        <v>7</v>
      </c>
      <c r="J2" s="50" t="s">
        <v>8</v>
      </c>
      <c r="K2" s="50" t="s">
        <v>9</v>
      </c>
      <c r="L2" s="50" t="s">
        <v>10</v>
      </c>
      <c r="M2" s="50" t="s">
        <v>11</v>
      </c>
      <c r="N2" s="50" t="s">
        <v>12</v>
      </c>
      <c r="O2" s="50" t="s">
        <v>13</v>
      </c>
      <c r="P2" s="51" t="s">
        <v>14</v>
      </c>
      <c r="Q2" s="50" t="s">
        <v>15</v>
      </c>
      <c r="R2" s="50" t="s">
        <v>16</v>
      </c>
      <c r="S2" s="50" t="s">
        <v>17</v>
      </c>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row>
    <row r="3" spans="1:222" s="4" customFormat="1" ht="33" customHeight="1">
      <c r="A3" s="14">
        <v>1</v>
      </c>
      <c r="B3" s="15" t="s">
        <v>18</v>
      </c>
      <c r="C3" s="34" t="s">
        <v>19</v>
      </c>
      <c r="D3" s="38" t="s">
        <v>20</v>
      </c>
      <c r="E3" s="60" t="s">
        <v>21</v>
      </c>
      <c r="F3" s="26" t="s">
        <v>22</v>
      </c>
      <c r="G3" s="26" t="s">
        <v>23</v>
      </c>
      <c r="H3" s="26" t="s">
        <v>24</v>
      </c>
      <c r="I3" s="67" t="s">
        <v>25</v>
      </c>
      <c r="J3" s="34" t="s">
        <v>26</v>
      </c>
      <c r="K3" s="13">
        <v>375</v>
      </c>
      <c r="L3" s="29">
        <v>2126000000</v>
      </c>
      <c r="M3" s="29">
        <v>1204516969</v>
      </c>
      <c r="N3" s="13">
        <v>1213</v>
      </c>
      <c r="O3" s="16" t="s">
        <v>20</v>
      </c>
      <c r="P3" s="16" t="s">
        <v>27</v>
      </c>
      <c r="Q3" s="18">
        <v>0</v>
      </c>
      <c r="R3" s="18">
        <v>0</v>
      </c>
      <c r="S3" s="13" t="s">
        <v>25</v>
      </c>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row>
    <row r="4" spans="1:222" s="4" customFormat="1" ht="33" customHeight="1">
      <c r="A4" s="14"/>
      <c r="B4" s="15"/>
      <c r="C4" s="34" t="s">
        <v>28</v>
      </c>
      <c r="D4" s="38">
        <v>42899</v>
      </c>
      <c r="E4" s="60" t="s">
        <v>29</v>
      </c>
      <c r="F4" s="26" t="s">
        <v>30</v>
      </c>
      <c r="G4" s="26" t="s">
        <v>31</v>
      </c>
      <c r="H4" s="26" t="s">
        <v>32</v>
      </c>
      <c r="I4" s="67" t="s">
        <v>25</v>
      </c>
      <c r="J4" s="34" t="s">
        <v>33</v>
      </c>
      <c r="K4" s="13">
        <v>1097</v>
      </c>
      <c r="L4" s="29">
        <v>0</v>
      </c>
      <c r="M4" s="29">
        <v>0</v>
      </c>
      <c r="N4" s="13">
        <f>+(P4-O4+1)-K4</f>
        <v>914</v>
      </c>
      <c r="O4" s="16">
        <v>42916</v>
      </c>
      <c r="P4" s="16">
        <v>44926</v>
      </c>
      <c r="Q4" s="18">
        <v>1</v>
      </c>
      <c r="R4" s="18" t="s">
        <v>34</v>
      </c>
      <c r="S4" s="13" t="s">
        <v>25</v>
      </c>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row>
    <row r="5" spans="1:222" s="4" customFormat="1" ht="33" customHeight="1">
      <c r="A5" s="14">
        <v>2</v>
      </c>
      <c r="B5" s="15" t="s">
        <v>35</v>
      </c>
      <c r="C5" s="34" t="s">
        <v>36</v>
      </c>
      <c r="D5" s="38" t="s">
        <v>37</v>
      </c>
      <c r="E5" s="60" t="s">
        <v>38</v>
      </c>
      <c r="F5" s="26" t="s">
        <v>30</v>
      </c>
      <c r="G5" s="26" t="s">
        <v>23</v>
      </c>
      <c r="H5" s="26" t="s">
        <v>39</v>
      </c>
      <c r="I5" s="67" t="s">
        <v>25</v>
      </c>
      <c r="J5" s="34" t="s">
        <v>40</v>
      </c>
      <c r="K5" s="13">
        <v>1096</v>
      </c>
      <c r="L5" s="29">
        <v>8706030806</v>
      </c>
      <c r="M5" s="29">
        <v>38000000</v>
      </c>
      <c r="N5" s="13">
        <v>30</v>
      </c>
      <c r="O5" s="16" t="s">
        <v>41</v>
      </c>
      <c r="P5" s="16">
        <v>44530</v>
      </c>
      <c r="Q5" s="18">
        <v>0.87</v>
      </c>
      <c r="R5" s="18" t="s">
        <v>42</v>
      </c>
      <c r="S5" s="13" t="s">
        <v>25</v>
      </c>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row>
    <row r="6" spans="1:222" s="4" customFormat="1" ht="33" customHeight="1">
      <c r="A6" s="14"/>
      <c r="B6" s="15"/>
      <c r="C6" s="34" t="s">
        <v>43</v>
      </c>
      <c r="D6" s="38">
        <v>43399</v>
      </c>
      <c r="E6" s="60" t="s">
        <v>44</v>
      </c>
      <c r="F6" s="26" t="s">
        <v>45</v>
      </c>
      <c r="G6" s="26" t="s">
        <v>46</v>
      </c>
      <c r="H6" s="26" t="s">
        <v>47</v>
      </c>
      <c r="I6" s="67" t="s">
        <v>25</v>
      </c>
      <c r="J6" s="34" t="s">
        <v>48</v>
      </c>
      <c r="K6" s="13">
        <v>1096</v>
      </c>
      <c r="L6" s="29">
        <v>6876970980</v>
      </c>
      <c r="M6" s="29">
        <v>0</v>
      </c>
      <c r="N6" s="13">
        <v>276</v>
      </c>
      <c r="O6" s="16">
        <v>43405</v>
      </c>
      <c r="P6" s="16">
        <v>44773</v>
      </c>
      <c r="Q6" s="18">
        <v>0.87</v>
      </c>
      <c r="R6" s="18">
        <v>0.53</v>
      </c>
      <c r="S6" s="13" t="s">
        <v>25</v>
      </c>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row>
    <row r="7" spans="1:222" s="4" customFormat="1" ht="33" customHeight="1">
      <c r="A7" s="14">
        <v>3</v>
      </c>
      <c r="B7" s="15" t="s">
        <v>49</v>
      </c>
      <c r="C7" s="34" t="s">
        <v>50</v>
      </c>
      <c r="D7" s="38" t="s">
        <v>51</v>
      </c>
      <c r="E7" s="60" t="s">
        <v>52</v>
      </c>
      <c r="F7" s="26" t="s">
        <v>53</v>
      </c>
      <c r="G7" s="26" t="s">
        <v>23</v>
      </c>
      <c r="H7" s="26" t="s">
        <v>54</v>
      </c>
      <c r="I7" s="67" t="s">
        <v>25</v>
      </c>
      <c r="J7" s="34" t="s">
        <v>55</v>
      </c>
      <c r="K7" s="13">
        <v>1081</v>
      </c>
      <c r="L7" s="29">
        <v>8515643947</v>
      </c>
      <c r="M7" s="29">
        <v>89293107</v>
      </c>
      <c r="N7" s="13">
        <v>10</v>
      </c>
      <c r="O7" s="16" t="s">
        <v>51</v>
      </c>
      <c r="P7" s="16">
        <v>44510</v>
      </c>
      <c r="Q7" s="18">
        <v>0.85</v>
      </c>
      <c r="R7" s="18">
        <v>0.79</v>
      </c>
      <c r="S7" s="13" t="s">
        <v>25</v>
      </c>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row>
    <row r="8" spans="1:222" s="4" customFormat="1" ht="33" customHeight="1">
      <c r="A8" s="14">
        <v>4</v>
      </c>
      <c r="B8" s="15" t="s">
        <v>56</v>
      </c>
      <c r="C8" s="34" t="s">
        <v>57</v>
      </c>
      <c r="D8" s="38" t="s">
        <v>58</v>
      </c>
      <c r="E8" s="60" t="s">
        <v>59</v>
      </c>
      <c r="F8" s="26" t="s">
        <v>22</v>
      </c>
      <c r="G8" s="26" t="s">
        <v>23</v>
      </c>
      <c r="H8" s="26" t="s">
        <v>60</v>
      </c>
      <c r="I8" s="67" t="s">
        <v>25</v>
      </c>
      <c r="J8" s="34" t="s">
        <v>61</v>
      </c>
      <c r="K8" s="13">
        <v>1036</v>
      </c>
      <c r="L8" s="29">
        <v>0</v>
      </c>
      <c r="M8" s="29">
        <v>0</v>
      </c>
      <c r="N8" s="13">
        <v>366</v>
      </c>
      <c r="O8" s="16" t="s">
        <v>62</v>
      </c>
      <c r="P8" s="16">
        <v>44865</v>
      </c>
      <c r="Q8" s="18">
        <v>0.25</v>
      </c>
      <c r="R8" s="18">
        <v>0</v>
      </c>
      <c r="S8" s="13" t="s">
        <v>25</v>
      </c>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row>
    <row r="9" spans="1:222" s="4" customFormat="1" ht="33" customHeight="1">
      <c r="A9" s="14">
        <v>5</v>
      </c>
      <c r="B9" s="15" t="s">
        <v>63</v>
      </c>
      <c r="C9" s="34" t="s">
        <v>64</v>
      </c>
      <c r="D9" s="38" t="s">
        <v>65</v>
      </c>
      <c r="E9" s="60" t="s">
        <v>66</v>
      </c>
      <c r="F9" s="26" t="s">
        <v>45</v>
      </c>
      <c r="G9" s="26" t="s">
        <v>23</v>
      </c>
      <c r="H9" s="26" t="s">
        <v>67</v>
      </c>
      <c r="I9" s="67" t="s">
        <v>25</v>
      </c>
      <c r="J9" s="34" t="s">
        <v>68</v>
      </c>
      <c r="K9" s="13">
        <v>1066</v>
      </c>
      <c r="L9" s="29">
        <v>1744367464</v>
      </c>
      <c r="M9" s="29">
        <v>0</v>
      </c>
      <c r="N9" s="13">
        <v>0</v>
      </c>
      <c r="O9" s="16" t="s">
        <v>62</v>
      </c>
      <c r="P9" s="16" t="s">
        <v>69</v>
      </c>
      <c r="Q9" s="18">
        <v>1</v>
      </c>
      <c r="R9" s="18">
        <v>1</v>
      </c>
      <c r="S9" s="13" t="s">
        <v>25</v>
      </c>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row>
    <row r="10" spans="1:222" s="4" customFormat="1" ht="33" customHeight="1">
      <c r="A10" s="14">
        <v>6</v>
      </c>
      <c r="B10" s="15" t="s">
        <v>70</v>
      </c>
      <c r="C10" s="34" t="s">
        <v>71</v>
      </c>
      <c r="D10" s="38" t="s">
        <v>65</v>
      </c>
      <c r="E10" s="60" t="s">
        <v>72</v>
      </c>
      <c r="F10" s="26" t="s">
        <v>30</v>
      </c>
      <c r="G10" s="26" t="s">
        <v>73</v>
      </c>
      <c r="H10" s="26" t="s">
        <v>74</v>
      </c>
      <c r="I10" s="67" t="s">
        <v>25</v>
      </c>
      <c r="J10" s="34" t="s">
        <v>55</v>
      </c>
      <c r="K10" s="13">
        <v>1066</v>
      </c>
      <c r="L10" s="29">
        <v>1036732670</v>
      </c>
      <c r="M10" s="29">
        <f>220184923+61435526</f>
        <v>281620449</v>
      </c>
      <c r="N10" s="13">
        <f>60+210</f>
        <v>270</v>
      </c>
      <c r="O10" s="16" t="s">
        <v>62</v>
      </c>
      <c r="P10" s="16">
        <v>44561</v>
      </c>
      <c r="Q10" s="18">
        <v>0.84670000000000001</v>
      </c>
      <c r="R10" s="18">
        <v>0.83</v>
      </c>
      <c r="S10" s="13" t="s">
        <v>25</v>
      </c>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row>
    <row r="11" spans="1:222" s="4" customFormat="1" ht="33" customHeight="1">
      <c r="A11" s="14">
        <v>7</v>
      </c>
      <c r="B11" s="15" t="s">
        <v>75</v>
      </c>
      <c r="C11" s="34" t="s">
        <v>76</v>
      </c>
      <c r="D11" s="38" t="s">
        <v>65</v>
      </c>
      <c r="E11" s="60" t="s">
        <v>77</v>
      </c>
      <c r="F11" s="26" t="s">
        <v>30</v>
      </c>
      <c r="G11" s="26" t="s">
        <v>73</v>
      </c>
      <c r="H11" s="26" t="s">
        <v>74</v>
      </c>
      <c r="I11" s="67" t="s">
        <v>25</v>
      </c>
      <c r="J11" s="34" t="s">
        <v>55</v>
      </c>
      <c r="K11" s="13">
        <v>1066</v>
      </c>
      <c r="L11" s="29">
        <v>888259189</v>
      </c>
      <c r="M11" s="29">
        <f>51856296+185852975</f>
        <v>237709271</v>
      </c>
      <c r="N11" s="13">
        <f>210+60</f>
        <v>270</v>
      </c>
      <c r="O11" s="16" t="s">
        <v>62</v>
      </c>
      <c r="P11" s="16">
        <v>44773</v>
      </c>
      <c r="Q11" s="18">
        <v>0.84670000000000001</v>
      </c>
      <c r="R11" s="18">
        <v>0.83</v>
      </c>
      <c r="S11" s="13" t="s">
        <v>25</v>
      </c>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row>
    <row r="12" spans="1:222" s="4" customFormat="1" ht="33" customHeight="1">
      <c r="A12" s="14">
        <v>8</v>
      </c>
      <c r="B12" s="15" t="s">
        <v>78</v>
      </c>
      <c r="C12" s="34" t="s">
        <v>79</v>
      </c>
      <c r="D12" s="38" t="s">
        <v>65</v>
      </c>
      <c r="E12" s="60" t="s">
        <v>80</v>
      </c>
      <c r="F12" s="26" t="s">
        <v>30</v>
      </c>
      <c r="G12" s="26" t="s">
        <v>73</v>
      </c>
      <c r="H12" s="26" t="s">
        <v>74</v>
      </c>
      <c r="I12" s="67" t="s">
        <v>25</v>
      </c>
      <c r="J12" s="34" t="s">
        <v>55</v>
      </c>
      <c r="K12" s="13">
        <v>1066</v>
      </c>
      <c r="L12" s="29">
        <v>6939405622</v>
      </c>
      <c r="M12" s="29">
        <v>90000000</v>
      </c>
      <c r="N12" s="13">
        <v>15</v>
      </c>
      <c r="O12" s="16" t="s">
        <v>62</v>
      </c>
      <c r="P12" s="16">
        <v>44530</v>
      </c>
      <c r="Q12" s="18">
        <v>0.84670000000000001</v>
      </c>
      <c r="R12" s="18">
        <v>0.83</v>
      </c>
      <c r="S12" s="13" t="s">
        <v>25</v>
      </c>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row>
    <row r="13" spans="1:222" s="4" customFormat="1" ht="33" customHeight="1">
      <c r="A13" s="14">
        <v>9</v>
      </c>
      <c r="B13" s="15" t="s">
        <v>81</v>
      </c>
      <c r="C13" s="34" t="s">
        <v>82</v>
      </c>
      <c r="D13" s="38" t="s">
        <v>83</v>
      </c>
      <c r="E13" s="60" t="s">
        <v>84</v>
      </c>
      <c r="F13" s="26" t="s">
        <v>45</v>
      </c>
      <c r="G13" s="26" t="s">
        <v>23</v>
      </c>
      <c r="H13" s="26" t="s">
        <v>85</v>
      </c>
      <c r="I13" s="67" t="s">
        <v>25</v>
      </c>
      <c r="J13" s="34" t="s">
        <v>86</v>
      </c>
      <c r="K13" s="13">
        <v>1049</v>
      </c>
      <c r="L13" s="29">
        <v>435332498</v>
      </c>
      <c r="M13" s="29">
        <f>43835296+64000000</f>
        <v>107835296</v>
      </c>
      <c r="N13" s="13">
        <v>60</v>
      </c>
      <c r="O13" s="16" t="s">
        <v>87</v>
      </c>
      <c r="P13" s="16">
        <v>44561</v>
      </c>
      <c r="Q13" s="18">
        <v>0.86</v>
      </c>
      <c r="R13" s="18">
        <v>0.76</v>
      </c>
      <c r="S13" s="13" t="s">
        <v>25</v>
      </c>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row>
    <row r="14" spans="1:222" s="4" customFormat="1" ht="33" customHeight="1">
      <c r="A14" s="14">
        <v>10</v>
      </c>
      <c r="B14" s="15" t="s">
        <v>88</v>
      </c>
      <c r="C14" s="34" t="s">
        <v>89</v>
      </c>
      <c r="D14" s="38" t="s">
        <v>90</v>
      </c>
      <c r="E14" s="60" t="s">
        <v>91</v>
      </c>
      <c r="F14" s="26" t="s">
        <v>53</v>
      </c>
      <c r="G14" s="26" t="s">
        <v>23</v>
      </c>
      <c r="H14" s="26" t="s">
        <v>92</v>
      </c>
      <c r="I14" s="67" t="s">
        <v>25</v>
      </c>
      <c r="J14" s="34" t="s">
        <v>86</v>
      </c>
      <c r="K14" s="13">
        <v>1048</v>
      </c>
      <c r="L14" s="29">
        <v>979528426</v>
      </c>
      <c r="M14" s="29">
        <f>29778132+67573264</f>
        <v>97351396</v>
      </c>
      <c r="N14" s="13">
        <v>60</v>
      </c>
      <c r="O14" s="16" t="s">
        <v>93</v>
      </c>
      <c r="P14" s="16">
        <v>44561</v>
      </c>
      <c r="Q14" s="18">
        <v>0.95</v>
      </c>
      <c r="R14" s="18">
        <v>0.91</v>
      </c>
      <c r="S14" s="13" t="s">
        <v>25</v>
      </c>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row>
    <row r="15" spans="1:222" s="4" customFormat="1" ht="33" customHeight="1">
      <c r="A15" s="14">
        <v>11</v>
      </c>
      <c r="B15" s="15" t="s">
        <v>94</v>
      </c>
      <c r="C15" s="34" t="s">
        <v>95</v>
      </c>
      <c r="D15" s="38" t="s">
        <v>87</v>
      </c>
      <c r="E15" s="60" t="s">
        <v>96</v>
      </c>
      <c r="F15" s="26" t="s">
        <v>30</v>
      </c>
      <c r="G15" s="26" t="s">
        <v>23</v>
      </c>
      <c r="H15" s="26" t="s">
        <v>97</v>
      </c>
      <c r="I15" s="67" t="s">
        <v>25</v>
      </c>
      <c r="J15" s="34" t="s">
        <v>98</v>
      </c>
      <c r="K15" s="13">
        <v>1047</v>
      </c>
      <c r="L15" s="29">
        <v>203599390</v>
      </c>
      <c r="M15" s="29">
        <v>12063554</v>
      </c>
      <c r="N15" s="13">
        <v>60</v>
      </c>
      <c r="O15" s="16" t="s">
        <v>99</v>
      </c>
      <c r="P15" s="16">
        <v>44561</v>
      </c>
      <c r="Q15" s="18">
        <v>0.86046511627906974</v>
      </c>
      <c r="R15" s="18">
        <v>0.81395348837209303</v>
      </c>
      <c r="S15" s="13" t="s">
        <v>25</v>
      </c>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row>
    <row r="16" spans="1:222" s="4" customFormat="1" ht="33" customHeight="1">
      <c r="A16" s="14">
        <v>12</v>
      </c>
      <c r="B16" s="15" t="s">
        <v>100</v>
      </c>
      <c r="C16" s="34" t="s">
        <v>101</v>
      </c>
      <c r="D16" s="38" t="s">
        <v>99</v>
      </c>
      <c r="E16" s="60" t="s">
        <v>102</v>
      </c>
      <c r="F16" s="26" t="s">
        <v>30</v>
      </c>
      <c r="G16" s="26" t="s">
        <v>103</v>
      </c>
      <c r="H16" s="26" t="s">
        <v>24</v>
      </c>
      <c r="I16" s="67" t="s">
        <v>25</v>
      </c>
      <c r="J16" s="34" t="s">
        <v>104</v>
      </c>
      <c r="K16" s="13">
        <v>1325</v>
      </c>
      <c r="L16" s="29">
        <v>4064127086</v>
      </c>
      <c r="M16" s="29">
        <v>87563495</v>
      </c>
      <c r="N16" s="13">
        <v>0</v>
      </c>
      <c r="O16" s="16" t="s">
        <v>105</v>
      </c>
      <c r="P16" s="16" t="s">
        <v>106</v>
      </c>
      <c r="Q16" s="18">
        <v>0.83</v>
      </c>
      <c r="R16" s="18">
        <v>0.88</v>
      </c>
      <c r="S16" s="13" t="s">
        <v>25</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row>
    <row r="17" spans="1:221" s="4" customFormat="1" ht="33" customHeight="1">
      <c r="A17" s="14">
        <v>13</v>
      </c>
      <c r="B17" s="15" t="s">
        <v>107</v>
      </c>
      <c r="C17" s="34" t="s">
        <v>108</v>
      </c>
      <c r="D17" s="38" t="s">
        <v>109</v>
      </c>
      <c r="E17" s="60" t="s">
        <v>110</v>
      </c>
      <c r="F17" s="26" t="s">
        <v>111</v>
      </c>
      <c r="G17" s="26" t="s">
        <v>23</v>
      </c>
      <c r="H17" s="26" t="s">
        <v>112</v>
      </c>
      <c r="I17" s="67" t="s">
        <v>25</v>
      </c>
      <c r="J17" s="34" t="s">
        <v>68</v>
      </c>
      <c r="K17" s="13">
        <v>1101</v>
      </c>
      <c r="L17" s="29">
        <v>32289810</v>
      </c>
      <c r="M17" s="29">
        <v>6691860</v>
      </c>
      <c r="N17" s="13">
        <f>210+60</f>
        <v>270</v>
      </c>
      <c r="O17" s="16" t="s">
        <v>113</v>
      </c>
      <c r="P17" s="16">
        <v>44773</v>
      </c>
      <c r="Q17" s="18">
        <v>0.86</v>
      </c>
      <c r="R17" s="18">
        <v>0.76</v>
      </c>
      <c r="S17" s="13" t="s">
        <v>25</v>
      </c>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row>
    <row r="18" spans="1:221" s="4" customFormat="1" ht="33" customHeight="1">
      <c r="A18" s="14">
        <v>14</v>
      </c>
      <c r="B18" s="15" t="s">
        <v>114</v>
      </c>
      <c r="C18" s="34" t="s">
        <v>115</v>
      </c>
      <c r="D18" s="38" t="s">
        <v>109</v>
      </c>
      <c r="E18" s="60" t="s">
        <v>116</v>
      </c>
      <c r="F18" s="26" t="s">
        <v>53</v>
      </c>
      <c r="G18" s="26" t="s">
        <v>23</v>
      </c>
      <c r="H18" s="26" t="s">
        <v>117</v>
      </c>
      <c r="I18" s="67" t="s">
        <v>25</v>
      </c>
      <c r="J18" s="34" t="s">
        <v>86</v>
      </c>
      <c r="K18" s="13">
        <v>1038</v>
      </c>
      <c r="L18" s="29">
        <v>2516895222</v>
      </c>
      <c r="M18" s="29">
        <v>89395534</v>
      </c>
      <c r="N18" s="13">
        <v>60</v>
      </c>
      <c r="O18" s="16" t="s">
        <v>118</v>
      </c>
      <c r="P18" s="16">
        <v>44560</v>
      </c>
      <c r="Q18" s="18">
        <v>0.86</v>
      </c>
      <c r="R18" s="18">
        <v>0.17</v>
      </c>
      <c r="S18" s="13" t="s">
        <v>25</v>
      </c>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row>
    <row r="19" spans="1:221" s="4" customFormat="1" ht="33" customHeight="1">
      <c r="A19" s="14">
        <v>15</v>
      </c>
      <c r="B19" s="15" t="s">
        <v>119</v>
      </c>
      <c r="C19" s="34" t="s">
        <v>120</v>
      </c>
      <c r="D19" s="38" t="s">
        <v>113</v>
      </c>
      <c r="E19" s="60" t="s">
        <v>121</v>
      </c>
      <c r="F19" s="26" t="s">
        <v>111</v>
      </c>
      <c r="G19" s="26" t="s">
        <v>23</v>
      </c>
      <c r="H19" s="26" t="s">
        <v>122</v>
      </c>
      <c r="I19" s="67" t="s">
        <v>25</v>
      </c>
      <c r="J19" s="34" t="s">
        <v>86</v>
      </c>
      <c r="K19" s="13">
        <v>1039</v>
      </c>
      <c r="L19" s="29">
        <v>77737950</v>
      </c>
      <c r="M19" s="29">
        <v>0</v>
      </c>
      <c r="N19" s="13">
        <v>60</v>
      </c>
      <c r="O19" s="16" t="s">
        <v>118</v>
      </c>
      <c r="P19" s="16">
        <v>44561</v>
      </c>
      <c r="Q19" s="18">
        <v>0.86</v>
      </c>
      <c r="R19" s="18">
        <v>0.83</v>
      </c>
      <c r="S19" s="13" t="s">
        <v>25</v>
      </c>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row>
    <row r="20" spans="1:221" s="4" customFormat="1" ht="33" customHeight="1">
      <c r="A20" s="14">
        <v>16</v>
      </c>
      <c r="B20" s="15" t="s">
        <v>123</v>
      </c>
      <c r="C20" s="34" t="s">
        <v>124</v>
      </c>
      <c r="D20" s="38" t="s">
        <v>113</v>
      </c>
      <c r="E20" s="60" t="s">
        <v>125</v>
      </c>
      <c r="F20" s="26" t="s">
        <v>53</v>
      </c>
      <c r="G20" s="26" t="s">
        <v>23</v>
      </c>
      <c r="H20" s="26" t="s">
        <v>126</v>
      </c>
      <c r="I20" s="67" t="s">
        <v>25</v>
      </c>
      <c r="J20" s="34" t="s">
        <v>86</v>
      </c>
      <c r="K20" s="13">
        <v>1039</v>
      </c>
      <c r="L20" s="29">
        <v>830406580</v>
      </c>
      <c r="M20" s="29">
        <v>51631351</v>
      </c>
      <c r="N20" s="13">
        <v>60</v>
      </c>
      <c r="O20" s="16" t="s">
        <v>118</v>
      </c>
      <c r="P20" s="16">
        <v>44561</v>
      </c>
      <c r="Q20" s="18">
        <v>1</v>
      </c>
      <c r="R20" s="18">
        <v>0.95</v>
      </c>
      <c r="S20" s="13" t="s">
        <v>25</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row>
    <row r="21" spans="1:221" s="4" customFormat="1" ht="33" customHeight="1">
      <c r="A21" s="14">
        <v>17</v>
      </c>
      <c r="B21" s="15" t="s">
        <v>127</v>
      </c>
      <c r="C21" s="34" t="s">
        <v>128</v>
      </c>
      <c r="D21" s="38" t="s">
        <v>113</v>
      </c>
      <c r="E21" s="60" t="s">
        <v>129</v>
      </c>
      <c r="F21" s="26" t="s">
        <v>53</v>
      </c>
      <c r="G21" s="26" t="s">
        <v>23</v>
      </c>
      <c r="H21" s="26" t="s">
        <v>130</v>
      </c>
      <c r="I21" s="67" t="s">
        <v>24</v>
      </c>
      <c r="J21" s="34" t="s">
        <v>25</v>
      </c>
      <c r="K21" s="13">
        <v>943</v>
      </c>
      <c r="L21" s="29">
        <v>67335112067</v>
      </c>
      <c r="M21" s="29">
        <v>0</v>
      </c>
      <c r="N21" s="13">
        <v>0</v>
      </c>
      <c r="O21" s="16" t="s">
        <v>131</v>
      </c>
      <c r="P21" s="16" t="s">
        <v>132</v>
      </c>
      <c r="Q21" s="18">
        <v>0.84</v>
      </c>
      <c r="R21" s="18">
        <v>0.67</v>
      </c>
      <c r="S21" s="13" t="s">
        <v>25</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row>
    <row r="22" spans="1:221" s="4" customFormat="1" ht="33" customHeight="1">
      <c r="A22" s="14">
        <v>18</v>
      </c>
      <c r="B22" s="15" t="s">
        <v>133</v>
      </c>
      <c r="C22" s="34" t="s">
        <v>134</v>
      </c>
      <c r="D22" s="38" t="s">
        <v>113</v>
      </c>
      <c r="E22" s="60" t="s">
        <v>135</v>
      </c>
      <c r="F22" s="26" t="s">
        <v>45</v>
      </c>
      <c r="G22" s="26" t="s">
        <v>23</v>
      </c>
      <c r="H22" s="26" t="s">
        <v>136</v>
      </c>
      <c r="I22" s="67" t="s">
        <v>25</v>
      </c>
      <c r="J22" s="34" t="s">
        <v>55</v>
      </c>
      <c r="K22" s="13">
        <v>1036</v>
      </c>
      <c r="L22" s="29">
        <v>228108440</v>
      </c>
      <c r="M22" s="29">
        <v>79000000</v>
      </c>
      <c r="N22" s="13">
        <v>0</v>
      </c>
      <c r="O22" s="16" t="s">
        <v>131</v>
      </c>
      <c r="P22" s="16" t="s">
        <v>69</v>
      </c>
      <c r="Q22" s="18">
        <v>0.9</v>
      </c>
      <c r="R22" s="18">
        <v>0.86</v>
      </c>
      <c r="S22" s="13" t="s">
        <v>25</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row>
    <row r="23" spans="1:221" s="4" customFormat="1" ht="33" customHeight="1">
      <c r="A23" s="14">
        <v>19</v>
      </c>
      <c r="B23" s="15" t="s">
        <v>137</v>
      </c>
      <c r="C23" s="34" t="s">
        <v>138</v>
      </c>
      <c r="D23" s="38" t="s">
        <v>118</v>
      </c>
      <c r="E23" s="60" t="s">
        <v>139</v>
      </c>
      <c r="F23" s="26" t="s">
        <v>30</v>
      </c>
      <c r="G23" s="26" t="s">
        <v>23</v>
      </c>
      <c r="H23" s="26" t="s">
        <v>140</v>
      </c>
      <c r="I23" s="67" t="s">
        <v>25</v>
      </c>
      <c r="J23" s="34" t="s">
        <v>55</v>
      </c>
      <c r="K23" s="13">
        <v>1039</v>
      </c>
      <c r="L23" s="29">
        <v>962469840</v>
      </c>
      <c r="M23" s="29">
        <v>47351506</v>
      </c>
      <c r="N23" s="13">
        <v>60</v>
      </c>
      <c r="O23" s="16" t="s">
        <v>118</v>
      </c>
      <c r="P23" s="16">
        <v>44561</v>
      </c>
      <c r="Q23" s="18">
        <v>0.86</v>
      </c>
      <c r="R23" s="18">
        <v>0.47</v>
      </c>
      <c r="S23" s="13" t="s">
        <v>25</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row>
    <row r="24" spans="1:221" s="4" customFormat="1" ht="33" customHeight="1">
      <c r="A24" s="14">
        <v>20</v>
      </c>
      <c r="B24" s="15" t="s">
        <v>141</v>
      </c>
      <c r="C24" s="34" t="s">
        <v>142</v>
      </c>
      <c r="D24" s="38" t="s">
        <v>118</v>
      </c>
      <c r="E24" s="60" t="s">
        <v>143</v>
      </c>
      <c r="F24" s="26" t="s">
        <v>45</v>
      </c>
      <c r="G24" s="26" t="s">
        <v>23</v>
      </c>
      <c r="H24" s="26" t="s">
        <v>144</v>
      </c>
      <c r="I24" s="67" t="s">
        <v>25</v>
      </c>
      <c r="J24" s="34" t="s">
        <v>86</v>
      </c>
      <c r="K24" s="13">
        <v>1039</v>
      </c>
      <c r="L24" s="29">
        <v>356070989</v>
      </c>
      <c r="M24" s="29">
        <v>9875722</v>
      </c>
      <c r="N24" s="13">
        <v>60</v>
      </c>
      <c r="O24" s="16" t="s">
        <v>118</v>
      </c>
      <c r="P24" s="16">
        <v>44561</v>
      </c>
      <c r="Q24" s="18">
        <v>0.25</v>
      </c>
      <c r="R24" s="18">
        <v>0.22</v>
      </c>
      <c r="S24" s="13" t="s">
        <v>25</v>
      </c>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row>
    <row r="25" spans="1:221" s="4" customFormat="1" ht="33" customHeight="1">
      <c r="A25" s="14">
        <v>21</v>
      </c>
      <c r="B25" s="15" t="s">
        <v>145</v>
      </c>
      <c r="C25" s="34" t="s">
        <v>146</v>
      </c>
      <c r="D25" s="38" t="s">
        <v>118</v>
      </c>
      <c r="E25" s="60" t="s">
        <v>147</v>
      </c>
      <c r="F25" s="26" t="s">
        <v>53</v>
      </c>
      <c r="G25" s="26" t="s">
        <v>148</v>
      </c>
      <c r="H25" s="26" t="s">
        <v>149</v>
      </c>
      <c r="I25" s="67" t="s">
        <v>150</v>
      </c>
      <c r="J25" s="34" t="s">
        <v>25</v>
      </c>
      <c r="K25" s="13">
        <v>1039</v>
      </c>
      <c r="L25" s="29">
        <v>6464723502</v>
      </c>
      <c r="M25" s="29">
        <v>0</v>
      </c>
      <c r="N25" s="13">
        <v>0</v>
      </c>
      <c r="O25" s="16" t="s">
        <v>118</v>
      </c>
      <c r="P25" s="16" t="s">
        <v>69</v>
      </c>
      <c r="Q25" s="18">
        <v>0.25</v>
      </c>
      <c r="R25" s="18">
        <v>0.22</v>
      </c>
      <c r="S25" s="13" t="s">
        <v>25</v>
      </c>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row>
    <row r="26" spans="1:221" s="4" customFormat="1" ht="33" customHeight="1">
      <c r="A26" s="14">
        <v>22</v>
      </c>
      <c r="B26" s="15" t="s">
        <v>151</v>
      </c>
      <c r="C26" s="34" t="s">
        <v>152</v>
      </c>
      <c r="D26" s="38" t="s">
        <v>118</v>
      </c>
      <c r="E26" s="60" t="s">
        <v>153</v>
      </c>
      <c r="F26" s="26" t="s">
        <v>22</v>
      </c>
      <c r="G26" s="26" t="s">
        <v>103</v>
      </c>
      <c r="H26" s="26" t="s">
        <v>150</v>
      </c>
      <c r="I26" s="67" t="s">
        <v>25</v>
      </c>
      <c r="J26" s="34" t="s">
        <v>154</v>
      </c>
      <c r="K26" s="13">
        <v>1039</v>
      </c>
      <c r="L26" s="29">
        <v>439014800</v>
      </c>
      <c r="M26" s="29">
        <v>0</v>
      </c>
      <c r="N26" s="13">
        <v>0</v>
      </c>
      <c r="O26" s="16" t="s">
        <v>118</v>
      </c>
      <c r="P26" s="16" t="s">
        <v>69</v>
      </c>
      <c r="Q26" s="18">
        <v>0.25</v>
      </c>
      <c r="R26" s="18">
        <v>0.22</v>
      </c>
      <c r="S26" s="13" t="s">
        <v>25</v>
      </c>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row>
    <row r="27" spans="1:221" s="4" customFormat="1" ht="33" customHeight="1">
      <c r="A27" s="14">
        <v>23</v>
      </c>
      <c r="B27" s="15" t="s">
        <v>155</v>
      </c>
      <c r="C27" s="34" t="s">
        <v>156</v>
      </c>
      <c r="D27" s="38" t="s">
        <v>118</v>
      </c>
      <c r="E27" s="60" t="s">
        <v>157</v>
      </c>
      <c r="F27" s="26" t="s">
        <v>53</v>
      </c>
      <c r="G27" s="26" t="s">
        <v>158</v>
      </c>
      <c r="H27" s="26" t="s">
        <v>159</v>
      </c>
      <c r="I27" s="67" t="s">
        <v>25</v>
      </c>
      <c r="J27" s="34" t="s">
        <v>61</v>
      </c>
      <c r="K27" s="13">
        <v>1037</v>
      </c>
      <c r="L27" s="29">
        <v>45988156867</v>
      </c>
      <c r="M27" s="29">
        <v>0</v>
      </c>
      <c r="N27" s="13">
        <v>365</v>
      </c>
      <c r="O27" s="16" t="s">
        <v>160</v>
      </c>
      <c r="P27" s="16">
        <v>44865</v>
      </c>
      <c r="Q27" s="18">
        <v>0.95</v>
      </c>
      <c r="R27" s="18">
        <v>0.9</v>
      </c>
      <c r="S27" s="13" t="s">
        <v>25</v>
      </c>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row>
    <row r="28" spans="1:221" s="4" customFormat="1" ht="33" customHeight="1">
      <c r="A28" s="14">
        <v>24</v>
      </c>
      <c r="B28" s="15" t="s">
        <v>161</v>
      </c>
      <c r="C28" s="34" t="s">
        <v>162</v>
      </c>
      <c r="D28" s="38" t="s">
        <v>118</v>
      </c>
      <c r="E28" s="60" t="s">
        <v>163</v>
      </c>
      <c r="F28" s="26" t="s">
        <v>53</v>
      </c>
      <c r="G28" s="26" t="s">
        <v>148</v>
      </c>
      <c r="H28" s="26" t="s">
        <v>164</v>
      </c>
      <c r="I28" s="67" t="s">
        <v>165</v>
      </c>
      <c r="J28" s="34" t="s">
        <v>25</v>
      </c>
      <c r="K28" s="13">
        <v>1088</v>
      </c>
      <c r="L28" s="29">
        <v>6248255300</v>
      </c>
      <c r="M28" s="29">
        <v>0</v>
      </c>
      <c r="N28" s="13">
        <v>0</v>
      </c>
      <c r="O28" s="16" t="s">
        <v>118</v>
      </c>
      <c r="P28" s="16" t="s">
        <v>166</v>
      </c>
      <c r="Q28" s="18">
        <v>0.95</v>
      </c>
      <c r="R28" s="18">
        <v>0.9</v>
      </c>
      <c r="S28" s="13" t="s">
        <v>25</v>
      </c>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row>
    <row r="29" spans="1:221" s="4" customFormat="1" ht="33" customHeight="1">
      <c r="A29" s="14">
        <v>25</v>
      </c>
      <c r="B29" s="15" t="s">
        <v>167</v>
      </c>
      <c r="C29" s="34" t="s">
        <v>168</v>
      </c>
      <c r="D29" s="38" t="s">
        <v>118</v>
      </c>
      <c r="E29" s="60" t="s">
        <v>163</v>
      </c>
      <c r="F29" s="26" t="s">
        <v>22</v>
      </c>
      <c r="G29" s="26" t="s">
        <v>103</v>
      </c>
      <c r="H29" s="26" t="s">
        <v>165</v>
      </c>
      <c r="I29" s="67" t="s">
        <v>25</v>
      </c>
      <c r="J29" s="34" t="s">
        <v>169</v>
      </c>
      <c r="K29" s="13">
        <v>1088</v>
      </c>
      <c r="L29" s="29">
        <v>449107428</v>
      </c>
      <c r="M29" s="29">
        <v>0</v>
      </c>
      <c r="N29" s="13">
        <v>0</v>
      </c>
      <c r="O29" s="16" t="s">
        <v>118</v>
      </c>
      <c r="P29" s="16" t="s">
        <v>166</v>
      </c>
      <c r="Q29" s="18">
        <v>0.95</v>
      </c>
      <c r="R29" s="18">
        <v>0.9</v>
      </c>
      <c r="S29" s="13" t="s">
        <v>25</v>
      </c>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row>
    <row r="30" spans="1:221" s="4" customFormat="1" ht="33" customHeight="1">
      <c r="A30" s="14">
        <v>26</v>
      </c>
      <c r="B30" s="15" t="s">
        <v>170</v>
      </c>
      <c r="C30" s="34" t="s">
        <v>171</v>
      </c>
      <c r="D30" s="38" t="s">
        <v>172</v>
      </c>
      <c r="E30" s="60" t="s">
        <v>173</v>
      </c>
      <c r="F30" s="26" t="s">
        <v>22</v>
      </c>
      <c r="G30" s="26" t="s">
        <v>103</v>
      </c>
      <c r="H30" s="26" t="s">
        <v>174</v>
      </c>
      <c r="I30" s="67" t="s">
        <v>25</v>
      </c>
      <c r="J30" s="34" t="s">
        <v>175</v>
      </c>
      <c r="K30" s="13">
        <v>493</v>
      </c>
      <c r="L30" s="29">
        <v>580336344</v>
      </c>
      <c r="M30" s="29">
        <v>0</v>
      </c>
      <c r="N30" s="13">
        <v>189</v>
      </c>
      <c r="O30" s="16" t="s">
        <v>176</v>
      </c>
      <c r="P30" s="16" t="s">
        <v>177</v>
      </c>
      <c r="Q30" s="18">
        <v>1</v>
      </c>
      <c r="R30" s="18">
        <v>1</v>
      </c>
      <c r="S30" s="13" t="s">
        <v>25</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row>
    <row r="31" spans="1:221" s="4" customFormat="1" ht="33" customHeight="1">
      <c r="A31" s="14">
        <v>27</v>
      </c>
      <c r="B31" s="15" t="s">
        <v>178</v>
      </c>
      <c r="C31" s="34" t="s">
        <v>179</v>
      </c>
      <c r="D31" s="38" t="s">
        <v>180</v>
      </c>
      <c r="E31" s="60" t="s">
        <v>181</v>
      </c>
      <c r="F31" s="26" t="s">
        <v>45</v>
      </c>
      <c r="G31" s="26" t="s">
        <v>23</v>
      </c>
      <c r="H31" s="26" t="s">
        <v>182</v>
      </c>
      <c r="I31" s="67" t="s">
        <v>25</v>
      </c>
      <c r="J31" s="34" t="s">
        <v>183</v>
      </c>
      <c r="K31" s="13">
        <v>666</v>
      </c>
      <c r="L31" s="29">
        <v>1621800</v>
      </c>
      <c r="M31" s="29">
        <v>12000000</v>
      </c>
      <c r="N31" s="13">
        <v>75</v>
      </c>
      <c r="O31" s="16" t="s">
        <v>184</v>
      </c>
      <c r="P31" s="16" t="s">
        <v>185</v>
      </c>
      <c r="Q31" s="18">
        <v>0.85074626865671643</v>
      </c>
      <c r="R31" s="18">
        <v>0.85074626865671643</v>
      </c>
      <c r="S31" s="13" t="s">
        <v>25</v>
      </c>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row>
    <row r="32" spans="1:221" s="4" customFormat="1" ht="33" customHeight="1">
      <c r="A32" s="14">
        <v>28</v>
      </c>
      <c r="B32" s="15" t="s">
        <v>186</v>
      </c>
      <c r="C32" s="34" t="s">
        <v>187</v>
      </c>
      <c r="D32" s="38" t="s">
        <v>188</v>
      </c>
      <c r="E32" s="60" t="s">
        <v>189</v>
      </c>
      <c r="F32" s="26" t="s">
        <v>30</v>
      </c>
      <c r="G32" s="26" t="s">
        <v>73</v>
      </c>
      <c r="H32" s="26" t="s">
        <v>190</v>
      </c>
      <c r="I32" s="67" t="s">
        <v>25</v>
      </c>
      <c r="J32" s="34" t="s">
        <v>191</v>
      </c>
      <c r="K32" s="13">
        <v>1019</v>
      </c>
      <c r="L32" s="29">
        <v>12904834814</v>
      </c>
      <c r="M32" s="29">
        <v>0</v>
      </c>
      <c r="N32" s="13">
        <v>0</v>
      </c>
      <c r="O32" s="16" t="s">
        <v>192</v>
      </c>
      <c r="P32" s="16" t="s">
        <v>193</v>
      </c>
      <c r="Q32" s="18">
        <v>0.61970000000000003</v>
      </c>
      <c r="R32" s="18">
        <v>0.61970000000000003</v>
      </c>
      <c r="S32" s="13" t="s">
        <v>25</v>
      </c>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row>
    <row r="33" spans="1:221" s="4" customFormat="1" ht="33" customHeight="1">
      <c r="A33" s="14">
        <v>29</v>
      </c>
      <c r="B33" s="15" t="s">
        <v>194</v>
      </c>
      <c r="C33" s="34" t="s">
        <v>195</v>
      </c>
      <c r="D33" s="38" t="s">
        <v>196</v>
      </c>
      <c r="E33" s="60" t="s">
        <v>197</v>
      </c>
      <c r="F33" s="26" t="s">
        <v>53</v>
      </c>
      <c r="G33" s="26" t="s">
        <v>23</v>
      </c>
      <c r="H33" s="26" t="s">
        <v>198</v>
      </c>
      <c r="I33" s="67" t="s">
        <v>25</v>
      </c>
      <c r="J33" s="34" t="s">
        <v>199</v>
      </c>
      <c r="K33" s="13">
        <v>463</v>
      </c>
      <c r="L33" s="29">
        <v>7190000000</v>
      </c>
      <c r="M33" s="29">
        <v>0</v>
      </c>
      <c r="N33" s="13">
        <v>420</v>
      </c>
      <c r="O33" s="16" t="s">
        <v>200</v>
      </c>
      <c r="P33" s="16" t="s">
        <v>201</v>
      </c>
      <c r="Q33" s="18">
        <v>0.98</v>
      </c>
      <c r="R33" s="18">
        <v>0.45</v>
      </c>
      <c r="S33" s="13" t="s">
        <v>25</v>
      </c>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row>
    <row r="34" spans="1:221" s="4" customFormat="1" ht="33" customHeight="1">
      <c r="A34" s="14">
        <v>31</v>
      </c>
      <c r="B34" s="15" t="s">
        <v>202</v>
      </c>
      <c r="C34" s="34" t="s">
        <v>203</v>
      </c>
      <c r="D34" s="38" t="s">
        <v>204</v>
      </c>
      <c r="E34" s="60" t="s">
        <v>205</v>
      </c>
      <c r="F34" s="26" t="s">
        <v>22</v>
      </c>
      <c r="G34" s="26" t="s">
        <v>206</v>
      </c>
      <c r="H34" s="26" t="s">
        <v>207</v>
      </c>
      <c r="I34" s="67" t="s">
        <v>25</v>
      </c>
      <c r="J34" s="34" t="s">
        <v>199</v>
      </c>
      <c r="K34" s="13">
        <v>382</v>
      </c>
      <c r="L34" s="29">
        <v>249999896</v>
      </c>
      <c r="M34" s="29">
        <v>0</v>
      </c>
      <c r="N34" s="13">
        <v>300</v>
      </c>
      <c r="O34" s="16" t="s">
        <v>208</v>
      </c>
      <c r="P34" s="16">
        <v>44530</v>
      </c>
      <c r="Q34" s="18">
        <v>0.99</v>
      </c>
      <c r="R34" s="18">
        <v>0.54</v>
      </c>
      <c r="S34" s="13" t="s">
        <v>25</v>
      </c>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row>
    <row r="35" spans="1:221" s="4" customFormat="1" ht="33" customHeight="1">
      <c r="A35" s="14">
        <v>33</v>
      </c>
      <c r="B35" s="15" t="s">
        <v>209</v>
      </c>
      <c r="C35" s="34" t="s">
        <v>210</v>
      </c>
      <c r="D35" s="38" t="s">
        <v>211</v>
      </c>
      <c r="E35" s="60" t="s">
        <v>212</v>
      </c>
      <c r="F35" s="26" t="s">
        <v>53</v>
      </c>
      <c r="G35" s="26" t="s">
        <v>148</v>
      </c>
      <c r="H35" s="26" t="s">
        <v>213</v>
      </c>
      <c r="I35" s="67" t="s">
        <v>25</v>
      </c>
      <c r="J35" s="34" t="s">
        <v>214</v>
      </c>
      <c r="K35" s="13">
        <v>336</v>
      </c>
      <c r="L35" s="29">
        <v>1001601293</v>
      </c>
      <c r="M35" s="29">
        <f>171372834+153734794</f>
        <v>325107628</v>
      </c>
      <c r="N35" s="13">
        <v>100</v>
      </c>
      <c r="O35" s="16" t="s">
        <v>215</v>
      </c>
      <c r="P35" s="16">
        <v>44561</v>
      </c>
      <c r="Q35" s="18">
        <v>0</v>
      </c>
      <c r="R35" s="18">
        <v>0</v>
      </c>
      <c r="S35" s="13" t="s">
        <v>25</v>
      </c>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row>
    <row r="36" spans="1:221" s="4" customFormat="1" ht="33" customHeight="1">
      <c r="A36" s="14">
        <v>34</v>
      </c>
      <c r="B36" s="15" t="s">
        <v>216</v>
      </c>
      <c r="C36" s="34" t="s">
        <v>217</v>
      </c>
      <c r="D36" s="38" t="s">
        <v>211</v>
      </c>
      <c r="E36" s="60" t="s">
        <v>218</v>
      </c>
      <c r="F36" s="26" t="s">
        <v>53</v>
      </c>
      <c r="G36" s="26" t="s">
        <v>148</v>
      </c>
      <c r="H36" s="26" t="s">
        <v>219</v>
      </c>
      <c r="I36" s="67" t="s">
        <v>25</v>
      </c>
      <c r="J36" s="34" t="s">
        <v>214</v>
      </c>
      <c r="K36" s="13">
        <v>456</v>
      </c>
      <c r="L36" s="29">
        <v>1787422993</v>
      </c>
      <c r="M36" s="29">
        <v>1232202648</v>
      </c>
      <c r="N36" s="13">
        <v>75</v>
      </c>
      <c r="O36" s="16" t="s">
        <v>215</v>
      </c>
      <c r="P36" s="16" t="s">
        <v>220</v>
      </c>
      <c r="Q36" s="18">
        <v>0</v>
      </c>
      <c r="R36" s="18">
        <v>0</v>
      </c>
      <c r="S36" s="13" t="s">
        <v>25</v>
      </c>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row>
    <row r="37" spans="1:221" s="4" customFormat="1" ht="33" customHeight="1">
      <c r="A37" s="14">
        <v>35</v>
      </c>
      <c r="B37" s="15" t="s">
        <v>221</v>
      </c>
      <c r="C37" s="34" t="s">
        <v>222</v>
      </c>
      <c r="D37" s="38" t="s">
        <v>223</v>
      </c>
      <c r="E37" s="60" t="s">
        <v>224</v>
      </c>
      <c r="F37" s="26" t="s">
        <v>45</v>
      </c>
      <c r="G37" s="26" t="s">
        <v>148</v>
      </c>
      <c r="H37" s="26" t="s">
        <v>225</v>
      </c>
      <c r="I37" s="67" t="s">
        <v>25</v>
      </c>
      <c r="J37" s="34" t="s">
        <v>214</v>
      </c>
      <c r="K37" s="13">
        <v>183</v>
      </c>
      <c r="L37" s="29">
        <v>181700214</v>
      </c>
      <c r="M37" s="29">
        <v>0</v>
      </c>
      <c r="N37" s="13">
        <v>131</v>
      </c>
      <c r="O37" s="16" t="s">
        <v>215</v>
      </c>
      <c r="P37" s="16" t="s">
        <v>226</v>
      </c>
      <c r="Q37" s="18">
        <v>0</v>
      </c>
      <c r="R37" s="18">
        <v>0</v>
      </c>
      <c r="S37" s="13" t="s">
        <v>25</v>
      </c>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row>
    <row r="38" spans="1:221" s="4" customFormat="1" ht="33" customHeight="1">
      <c r="A38" s="14">
        <v>36</v>
      </c>
      <c r="B38" s="15" t="s">
        <v>227</v>
      </c>
      <c r="C38" s="34" t="s">
        <v>228</v>
      </c>
      <c r="D38" s="38" t="s">
        <v>215</v>
      </c>
      <c r="E38" s="60" t="s">
        <v>229</v>
      </c>
      <c r="F38" s="26" t="s">
        <v>45</v>
      </c>
      <c r="G38" s="26" t="s">
        <v>23</v>
      </c>
      <c r="H38" s="26" t="s">
        <v>230</v>
      </c>
      <c r="I38" s="67" t="s">
        <v>25</v>
      </c>
      <c r="J38" s="34" t="s">
        <v>231</v>
      </c>
      <c r="K38" s="13">
        <v>822</v>
      </c>
      <c r="L38" s="29">
        <v>13000000</v>
      </c>
      <c r="M38" s="29">
        <v>0</v>
      </c>
      <c r="N38" s="13">
        <v>130</v>
      </c>
      <c r="O38" s="16" t="s">
        <v>232</v>
      </c>
      <c r="P38" s="16">
        <v>44773</v>
      </c>
      <c r="Q38" s="18">
        <v>0</v>
      </c>
      <c r="R38" s="18">
        <v>0</v>
      </c>
      <c r="S38" s="13" t="s">
        <v>25</v>
      </c>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row>
    <row r="39" spans="1:221" s="4" customFormat="1" ht="33" customHeight="1">
      <c r="A39" s="14">
        <v>37</v>
      </c>
      <c r="B39" s="15" t="s">
        <v>233</v>
      </c>
      <c r="C39" s="34" t="s">
        <v>234</v>
      </c>
      <c r="D39" s="38" t="s">
        <v>215</v>
      </c>
      <c r="E39" s="60" t="s">
        <v>235</v>
      </c>
      <c r="F39" s="26" t="s">
        <v>22</v>
      </c>
      <c r="G39" s="26" t="s">
        <v>206</v>
      </c>
      <c r="H39" s="26" t="s">
        <v>236</v>
      </c>
      <c r="I39" s="67" t="s">
        <v>25</v>
      </c>
      <c r="J39" s="34" t="s">
        <v>199</v>
      </c>
      <c r="K39" s="13">
        <v>716</v>
      </c>
      <c r="L39" s="29">
        <v>1877463782</v>
      </c>
      <c r="M39" s="29">
        <v>0</v>
      </c>
      <c r="N39" s="13">
        <v>90</v>
      </c>
      <c r="O39" s="16" t="s">
        <v>232</v>
      </c>
      <c r="P39" s="16">
        <v>44635</v>
      </c>
      <c r="Q39" s="18">
        <v>0.67</v>
      </c>
      <c r="R39" s="18">
        <v>0.88</v>
      </c>
      <c r="S39" s="13" t="s">
        <v>25</v>
      </c>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row>
    <row r="40" spans="1:221" s="4" customFormat="1" ht="33" customHeight="1">
      <c r="A40" s="14">
        <v>38</v>
      </c>
      <c r="B40" s="15" t="s">
        <v>237</v>
      </c>
      <c r="C40" s="34" t="s">
        <v>238</v>
      </c>
      <c r="D40" s="38" t="s">
        <v>215</v>
      </c>
      <c r="E40" s="60" t="s">
        <v>239</v>
      </c>
      <c r="F40" s="26" t="s">
        <v>22</v>
      </c>
      <c r="G40" s="26" t="s">
        <v>103</v>
      </c>
      <c r="H40" s="26" t="s">
        <v>240</v>
      </c>
      <c r="I40" s="67" t="s">
        <v>25</v>
      </c>
      <c r="J40" s="34" t="s">
        <v>241</v>
      </c>
      <c r="K40" s="13">
        <v>456</v>
      </c>
      <c r="L40" s="29">
        <v>286207965</v>
      </c>
      <c r="M40" s="29">
        <v>102598227</v>
      </c>
      <c r="N40" s="13">
        <v>174</v>
      </c>
      <c r="O40" s="16" t="s">
        <v>232</v>
      </c>
      <c r="P40" s="16">
        <v>44590</v>
      </c>
      <c r="Q40" s="18">
        <v>0.67</v>
      </c>
      <c r="R40" s="18">
        <v>0.88</v>
      </c>
      <c r="S40" s="13" t="s">
        <v>25</v>
      </c>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row>
    <row r="41" spans="1:221" s="4" customFormat="1" ht="33" customHeight="1">
      <c r="A41" s="14">
        <v>39</v>
      </c>
      <c r="B41" s="15" t="s">
        <v>242</v>
      </c>
      <c r="C41" s="34" t="s">
        <v>243</v>
      </c>
      <c r="D41" s="38" t="s">
        <v>215</v>
      </c>
      <c r="E41" s="60" t="s">
        <v>244</v>
      </c>
      <c r="F41" s="26" t="s">
        <v>22</v>
      </c>
      <c r="G41" s="26" t="s">
        <v>103</v>
      </c>
      <c r="H41" s="26" t="s">
        <v>245</v>
      </c>
      <c r="I41" s="67" t="s">
        <v>25</v>
      </c>
      <c r="J41" s="34" t="s">
        <v>241</v>
      </c>
      <c r="K41" s="13">
        <v>336</v>
      </c>
      <c r="L41" s="29">
        <v>218898400</v>
      </c>
      <c r="M41" s="29">
        <v>25797144</v>
      </c>
      <c r="N41" s="13">
        <f>135+107</f>
        <v>242</v>
      </c>
      <c r="O41" s="16" t="s">
        <v>232</v>
      </c>
      <c r="P41" s="16">
        <v>44561</v>
      </c>
      <c r="Q41" s="18">
        <v>0</v>
      </c>
      <c r="R41" s="18">
        <v>0</v>
      </c>
      <c r="S41" s="13" t="s">
        <v>25</v>
      </c>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row>
    <row r="42" spans="1:221" s="4" customFormat="1" ht="33" customHeight="1">
      <c r="A42" s="14">
        <v>40</v>
      </c>
      <c r="B42" s="15" t="s">
        <v>246</v>
      </c>
      <c r="C42" s="34" t="s">
        <v>247</v>
      </c>
      <c r="D42" s="38" t="s">
        <v>248</v>
      </c>
      <c r="E42" s="60" t="s">
        <v>249</v>
      </c>
      <c r="F42" s="26" t="s">
        <v>45</v>
      </c>
      <c r="G42" s="26" t="s">
        <v>23</v>
      </c>
      <c r="H42" s="26" t="s">
        <v>250</v>
      </c>
      <c r="I42" s="67" t="s">
        <v>25</v>
      </c>
      <c r="J42" s="34" t="s">
        <v>251</v>
      </c>
      <c r="K42" s="13">
        <v>182</v>
      </c>
      <c r="L42" s="29">
        <v>130557536</v>
      </c>
      <c r="M42" s="29">
        <v>0</v>
      </c>
      <c r="N42" s="13">
        <v>301</v>
      </c>
      <c r="O42" s="16" t="s">
        <v>248</v>
      </c>
      <c r="P42" s="16">
        <v>44651</v>
      </c>
      <c r="Q42" s="18">
        <v>0.33</v>
      </c>
      <c r="R42" s="18">
        <v>0.33</v>
      </c>
      <c r="S42" s="13" t="s">
        <v>25</v>
      </c>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row>
    <row r="43" spans="1:221" s="4" customFormat="1" ht="33" customHeight="1">
      <c r="A43" s="14">
        <v>41</v>
      </c>
      <c r="B43" s="15" t="s">
        <v>252</v>
      </c>
      <c r="C43" s="34" t="s">
        <v>253</v>
      </c>
      <c r="D43" s="38" t="s">
        <v>254</v>
      </c>
      <c r="E43" s="60" t="s">
        <v>255</v>
      </c>
      <c r="F43" s="26" t="s">
        <v>30</v>
      </c>
      <c r="G43" s="26" t="s">
        <v>23</v>
      </c>
      <c r="H43" s="26" t="s">
        <v>256</v>
      </c>
      <c r="I43" s="67" t="s">
        <v>25</v>
      </c>
      <c r="J43" s="34" t="s">
        <v>199</v>
      </c>
      <c r="K43" s="13">
        <v>98</v>
      </c>
      <c r="L43" s="29">
        <v>12965683000</v>
      </c>
      <c r="M43" s="29">
        <v>0</v>
      </c>
      <c r="N43" s="13">
        <v>240</v>
      </c>
      <c r="O43" s="16" t="s">
        <v>257</v>
      </c>
      <c r="P43" s="16">
        <v>44540</v>
      </c>
      <c r="Q43" s="18">
        <v>0</v>
      </c>
      <c r="R43" s="18">
        <v>0</v>
      </c>
      <c r="S43" s="13" t="s">
        <v>25</v>
      </c>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row>
    <row r="44" spans="1:221" s="4" customFormat="1" ht="33" customHeight="1">
      <c r="A44" s="14"/>
      <c r="B44" s="15"/>
      <c r="C44" s="34" t="s">
        <v>258</v>
      </c>
      <c r="D44" s="38">
        <v>44145</v>
      </c>
      <c r="E44" s="60" t="s">
        <v>259</v>
      </c>
      <c r="F44" s="26" t="s">
        <v>45</v>
      </c>
      <c r="G44" s="26" t="s">
        <v>46</v>
      </c>
      <c r="H44" s="26" t="s">
        <v>260</v>
      </c>
      <c r="I44" s="67" t="s">
        <v>25</v>
      </c>
      <c r="J44" s="34" t="s">
        <v>55</v>
      </c>
      <c r="K44" s="13">
        <v>596</v>
      </c>
      <c r="L44" s="29">
        <v>1331391631</v>
      </c>
      <c r="M44" s="29">
        <v>0</v>
      </c>
      <c r="N44" s="13">
        <v>0</v>
      </c>
      <c r="O44" s="16">
        <v>44185</v>
      </c>
      <c r="P44" s="16">
        <v>44742</v>
      </c>
      <c r="Q44" s="18">
        <v>0.70899999999999996</v>
      </c>
      <c r="R44" s="18">
        <v>0.70899999999999996</v>
      </c>
      <c r="S44" s="13" t="s">
        <v>25</v>
      </c>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row>
    <row r="45" spans="1:221" s="4" customFormat="1" ht="33" customHeight="1">
      <c r="A45" s="14"/>
      <c r="B45" s="15"/>
      <c r="C45" s="34" t="s">
        <v>261</v>
      </c>
      <c r="D45" s="38">
        <v>44179</v>
      </c>
      <c r="E45" s="60" t="s">
        <v>262</v>
      </c>
      <c r="F45" s="26" t="s">
        <v>45</v>
      </c>
      <c r="G45" s="26" t="s">
        <v>23</v>
      </c>
      <c r="H45" s="26" t="s">
        <v>263</v>
      </c>
      <c r="I45" s="67" t="s">
        <v>25</v>
      </c>
      <c r="J45" s="34" t="s">
        <v>264</v>
      </c>
      <c r="K45" s="13">
        <v>587</v>
      </c>
      <c r="L45" s="29">
        <v>3002095018</v>
      </c>
      <c r="M45" s="29"/>
      <c r="N45" s="13"/>
      <c r="O45" s="16">
        <v>44186</v>
      </c>
      <c r="P45" s="16">
        <v>44772</v>
      </c>
      <c r="Q45" s="18">
        <v>0.02</v>
      </c>
      <c r="R45" s="18">
        <v>0.02</v>
      </c>
      <c r="S45" s="13" t="s">
        <v>25</v>
      </c>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row>
    <row r="46" spans="1:221" s="4" customFormat="1" ht="33" customHeight="1">
      <c r="A46" s="14">
        <v>42</v>
      </c>
      <c r="B46" s="15" t="s">
        <v>265</v>
      </c>
      <c r="C46" s="34" t="s">
        <v>266</v>
      </c>
      <c r="D46" s="38" t="s">
        <v>267</v>
      </c>
      <c r="E46" s="60" t="s">
        <v>268</v>
      </c>
      <c r="F46" s="26" t="s">
        <v>45</v>
      </c>
      <c r="G46" s="26" t="s">
        <v>23</v>
      </c>
      <c r="H46" s="26" t="s">
        <v>269</v>
      </c>
      <c r="I46" s="67" t="s">
        <v>25</v>
      </c>
      <c r="J46" s="34" t="s">
        <v>270</v>
      </c>
      <c r="K46" s="13">
        <v>44774</v>
      </c>
      <c r="L46" s="29">
        <v>21310853120</v>
      </c>
      <c r="M46" s="29">
        <v>0</v>
      </c>
      <c r="N46" s="13">
        <v>0</v>
      </c>
      <c r="O46" s="16" t="s">
        <v>271</v>
      </c>
      <c r="P46" s="16" t="s">
        <v>272</v>
      </c>
      <c r="Q46" s="18">
        <v>0.59209999999999996</v>
      </c>
      <c r="R46" s="18">
        <v>0.59209999999999996</v>
      </c>
      <c r="S46" s="13" t="s">
        <v>25</v>
      </c>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row>
    <row r="47" spans="1:221" s="4" customFormat="1" ht="33" customHeight="1">
      <c r="A47" s="14">
        <v>43</v>
      </c>
      <c r="B47" s="15" t="s">
        <v>273</v>
      </c>
      <c r="C47" s="34" t="s">
        <v>274</v>
      </c>
      <c r="D47" s="38" t="s">
        <v>275</v>
      </c>
      <c r="E47" s="60" t="s">
        <v>276</v>
      </c>
      <c r="F47" s="26" t="s">
        <v>30</v>
      </c>
      <c r="G47" s="26" t="s">
        <v>73</v>
      </c>
      <c r="H47" s="26" t="s">
        <v>277</v>
      </c>
      <c r="I47" s="67" t="s">
        <v>25</v>
      </c>
      <c r="J47" s="34" t="s">
        <v>55</v>
      </c>
      <c r="K47" s="13">
        <v>350</v>
      </c>
      <c r="L47" s="29">
        <v>1549950289</v>
      </c>
      <c r="M47" s="29">
        <v>0</v>
      </c>
      <c r="N47" s="13">
        <v>0</v>
      </c>
      <c r="O47" s="16" t="s">
        <v>275</v>
      </c>
      <c r="P47" s="16" t="s">
        <v>201</v>
      </c>
      <c r="Q47" s="18">
        <v>1</v>
      </c>
      <c r="R47" s="18">
        <v>1</v>
      </c>
      <c r="S47" s="13" t="s">
        <v>25</v>
      </c>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row>
    <row r="48" spans="1:221" s="4" customFormat="1" ht="33" customHeight="1">
      <c r="A48" s="14">
        <v>44</v>
      </c>
      <c r="B48" s="15" t="s">
        <v>278</v>
      </c>
      <c r="C48" s="34" t="s">
        <v>279</v>
      </c>
      <c r="D48" s="38" t="s">
        <v>275</v>
      </c>
      <c r="E48" s="60" t="s">
        <v>280</v>
      </c>
      <c r="F48" s="26" t="s">
        <v>45</v>
      </c>
      <c r="G48" s="26" t="s">
        <v>46</v>
      </c>
      <c r="H48" s="26" t="s">
        <v>281</v>
      </c>
      <c r="I48" s="67" t="s">
        <v>25</v>
      </c>
      <c r="J48" s="34" t="s">
        <v>270</v>
      </c>
      <c r="K48" s="13">
        <v>365</v>
      </c>
      <c r="L48" s="29">
        <v>19754808632</v>
      </c>
      <c r="M48" s="29">
        <v>0</v>
      </c>
      <c r="N48" s="13">
        <v>180</v>
      </c>
      <c r="O48" s="16" t="s">
        <v>282</v>
      </c>
      <c r="P48" s="16">
        <v>44741</v>
      </c>
      <c r="Q48" s="18">
        <v>0.77729999999999999</v>
      </c>
      <c r="R48" s="18">
        <v>0.77729999999999999</v>
      </c>
      <c r="S48" s="13" t="s">
        <v>25</v>
      </c>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row>
    <row r="49" spans="1:221" s="4" customFormat="1" ht="33" customHeight="1">
      <c r="A49" s="14">
        <v>46</v>
      </c>
      <c r="B49" s="15" t="s">
        <v>283</v>
      </c>
      <c r="C49" s="34" t="s">
        <v>284</v>
      </c>
      <c r="D49" s="38" t="s">
        <v>285</v>
      </c>
      <c r="E49" s="60" t="s">
        <v>286</v>
      </c>
      <c r="F49" s="26" t="s">
        <v>45</v>
      </c>
      <c r="G49" s="26" t="s">
        <v>23</v>
      </c>
      <c r="H49" s="26" t="s">
        <v>287</v>
      </c>
      <c r="I49" s="67" t="s">
        <v>25</v>
      </c>
      <c r="J49" s="34" t="s">
        <v>288</v>
      </c>
      <c r="K49" s="13">
        <v>573</v>
      </c>
      <c r="L49" s="29">
        <v>216177520</v>
      </c>
      <c r="M49" s="29">
        <v>0</v>
      </c>
      <c r="N49" s="13">
        <v>0</v>
      </c>
      <c r="O49" s="16" t="s">
        <v>289</v>
      </c>
      <c r="P49" s="16" t="s">
        <v>272</v>
      </c>
      <c r="Q49" s="18">
        <v>1</v>
      </c>
      <c r="R49" s="18">
        <v>1</v>
      </c>
      <c r="S49" s="13" t="s">
        <v>25</v>
      </c>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row>
    <row r="50" spans="1:221" s="4" customFormat="1" ht="33" customHeight="1">
      <c r="A50" s="14">
        <v>47</v>
      </c>
      <c r="B50" s="15" t="s">
        <v>290</v>
      </c>
      <c r="C50" s="34" t="s">
        <v>291</v>
      </c>
      <c r="D50" s="38" t="s">
        <v>282</v>
      </c>
      <c r="E50" s="60" t="s">
        <v>292</v>
      </c>
      <c r="F50" s="26" t="s">
        <v>45</v>
      </c>
      <c r="G50" s="26" t="s">
        <v>46</v>
      </c>
      <c r="H50" s="26" t="s">
        <v>293</v>
      </c>
      <c r="I50" s="67" t="s">
        <v>294</v>
      </c>
      <c r="J50" s="34" t="s">
        <v>25</v>
      </c>
      <c r="K50" s="13">
        <v>181</v>
      </c>
      <c r="L50" s="29">
        <v>406000000</v>
      </c>
      <c r="M50" s="29">
        <v>0</v>
      </c>
      <c r="N50" s="13">
        <v>0</v>
      </c>
      <c r="O50" s="16" t="s">
        <v>295</v>
      </c>
      <c r="P50" s="16" t="s">
        <v>296</v>
      </c>
      <c r="Q50" s="18">
        <v>0.08</v>
      </c>
      <c r="R50" s="18">
        <v>0.08</v>
      </c>
      <c r="S50" s="13" t="s">
        <v>25</v>
      </c>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row>
    <row r="51" spans="1:221" s="4" customFormat="1" ht="33" customHeight="1">
      <c r="A51" s="14">
        <v>48</v>
      </c>
      <c r="B51" s="15" t="s">
        <v>297</v>
      </c>
      <c r="C51" s="34" t="s">
        <v>298</v>
      </c>
      <c r="D51" s="38" t="s">
        <v>282</v>
      </c>
      <c r="E51" s="60" t="s">
        <v>299</v>
      </c>
      <c r="F51" s="26" t="s">
        <v>111</v>
      </c>
      <c r="G51" s="26" t="s">
        <v>103</v>
      </c>
      <c r="H51" s="26" t="s">
        <v>294</v>
      </c>
      <c r="I51" s="67" t="s">
        <v>25</v>
      </c>
      <c r="J51" s="34" t="s">
        <v>300</v>
      </c>
      <c r="K51" s="13">
        <v>181</v>
      </c>
      <c r="L51" s="29">
        <v>35000000</v>
      </c>
      <c r="M51" s="29">
        <v>0</v>
      </c>
      <c r="N51" s="13">
        <v>0</v>
      </c>
      <c r="O51" s="16" t="s">
        <v>295</v>
      </c>
      <c r="P51" s="16" t="s">
        <v>296</v>
      </c>
      <c r="Q51" s="18">
        <v>0.08</v>
      </c>
      <c r="R51" s="18">
        <v>0.08</v>
      </c>
      <c r="S51" s="13" t="s">
        <v>25</v>
      </c>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row>
    <row r="52" spans="1:221" s="4" customFormat="1" ht="33" customHeight="1">
      <c r="A52" s="14">
        <v>49</v>
      </c>
      <c r="B52" s="15" t="s">
        <v>301</v>
      </c>
      <c r="C52" s="34" t="s">
        <v>302</v>
      </c>
      <c r="D52" s="38" t="s">
        <v>303</v>
      </c>
      <c r="E52" s="60" t="s">
        <v>304</v>
      </c>
      <c r="F52" s="26" t="s">
        <v>30</v>
      </c>
      <c r="G52" s="26" t="s">
        <v>23</v>
      </c>
      <c r="H52" s="26" t="s">
        <v>305</v>
      </c>
      <c r="I52" s="67" t="s">
        <v>25</v>
      </c>
      <c r="J52" s="34" t="s">
        <v>270</v>
      </c>
      <c r="K52" s="13">
        <v>364</v>
      </c>
      <c r="L52" s="29">
        <v>463639338</v>
      </c>
      <c r="M52" s="29">
        <v>0</v>
      </c>
      <c r="N52" s="13">
        <v>0</v>
      </c>
      <c r="O52" s="16" t="s">
        <v>282</v>
      </c>
      <c r="P52" s="16" t="s">
        <v>306</v>
      </c>
      <c r="Q52" s="18">
        <v>1</v>
      </c>
      <c r="R52" s="18">
        <v>1</v>
      </c>
      <c r="S52" s="13" t="s">
        <v>25</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row>
    <row r="53" spans="1:221" s="4" customFormat="1" ht="33" customHeight="1">
      <c r="A53" s="14">
        <v>50</v>
      </c>
      <c r="B53" s="15" t="s">
        <v>307</v>
      </c>
      <c r="C53" s="34" t="s">
        <v>308</v>
      </c>
      <c r="D53" s="38" t="s">
        <v>303</v>
      </c>
      <c r="E53" s="60" t="s">
        <v>309</v>
      </c>
      <c r="F53" s="26" t="s">
        <v>53</v>
      </c>
      <c r="G53" s="26" t="s">
        <v>23</v>
      </c>
      <c r="H53" s="26" t="s">
        <v>310</v>
      </c>
      <c r="I53" s="67" t="s">
        <v>25</v>
      </c>
      <c r="J53" s="34" t="s">
        <v>264</v>
      </c>
      <c r="K53" s="13">
        <v>574</v>
      </c>
      <c r="L53" s="29">
        <v>15454050000</v>
      </c>
      <c r="M53" s="29">
        <v>0</v>
      </c>
      <c r="N53" s="13">
        <v>0</v>
      </c>
      <c r="O53" s="16" t="s">
        <v>311</v>
      </c>
      <c r="P53" s="16" t="s">
        <v>272</v>
      </c>
      <c r="Q53" s="18">
        <v>1</v>
      </c>
      <c r="R53" s="18">
        <v>1</v>
      </c>
      <c r="S53" s="13" t="s">
        <v>25</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row>
    <row r="54" spans="1:221" s="4" customFormat="1" ht="33" customHeight="1">
      <c r="A54" s="14">
        <v>51</v>
      </c>
      <c r="B54" s="15" t="s">
        <v>312</v>
      </c>
      <c r="C54" s="34" t="s">
        <v>313</v>
      </c>
      <c r="D54" s="38" t="s">
        <v>314</v>
      </c>
      <c r="E54" s="60" t="s">
        <v>315</v>
      </c>
      <c r="F54" s="26" t="s">
        <v>22</v>
      </c>
      <c r="G54" s="26" t="s">
        <v>103</v>
      </c>
      <c r="H54" s="26" t="s">
        <v>316</v>
      </c>
      <c r="I54" s="67" t="s">
        <v>25</v>
      </c>
      <c r="J54" s="34" t="s">
        <v>317</v>
      </c>
      <c r="K54" s="13">
        <v>44573</v>
      </c>
      <c r="L54" s="29">
        <v>104600000</v>
      </c>
      <c r="M54" s="29">
        <v>0</v>
      </c>
      <c r="N54" s="13">
        <v>0</v>
      </c>
      <c r="O54" s="16" t="s">
        <v>271</v>
      </c>
      <c r="P54" s="16" t="s">
        <v>318</v>
      </c>
      <c r="Q54" s="18">
        <v>0.8</v>
      </c>
      <c r="R54" s="18">
        <v>0.8</v>
      </c>
      <c r="S54" s="13" t="s">
        <v>25</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row>
    <row r="55" spans="1:221" s="4" customFormat="1" ht="33" customHeight="1">
      <c r="A55" s="14">
        <v>52</v>
      </c>
      <c r="B55" s="15" t="s">
        <v>319</v>
      </c>
      <c r="C55" s="34" t="s">
        <v>320</v>
      </c>
      <c r="D55" s="38" t="s">
        <v>314</v>
      </c>
      <c r="E55" s="60" t="s">
        <v>321</v>
      </c>
      <c r="F55" s="26" t="s">
        <v>22</v>
      </c>
      <c r="G55" s="26" t="s">
        <v>103</v>
      </c>
      <c r="H55" s="26" t="s">
        <v>322</v>
      </c>
      <c r="I55" s="67" t="s">
        <v>25</v>
      </c>
      <c r="J55" s="34" t="s">
        <v>264</v>
      </c>
      <c r="K55" s="13">
        <v>44774</v>
      </c>
      <c r="L55" s="29">
        <v>928000000</v>
      </c>
      <c r="M55" s="29">
        <v>0</v>
      </c>
      <c r="N55" s="13">
        <v>0</v>
      </c>
      <c r="O55" s="16" t="s">
        <v>323</v>
      </c>
      <c r="P55" s="16" t="s">
        <v>272</v>
      </c>
      <c r="Q55" s="18">
        <v>0.8</v>
      </c>
      <c r="R55" s="18">
        <v>0.8</v>
      </c>
      <c r="S55" s="13" t="s">
        <v>25</v>
      </c>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row>
    <row r="56" spans="1:221" s="4" customFormat="1" ht="33" customHeight="1">
      <c r="A56" s="14">
        <v>53</v>
      </c>
      <c r="B56" s="15" t="s">
        <v>324</v>
      </c>
      <c r="C56" s="34" t="s">
        <v>325</v>
      </c>
      <c r="D56" s="38" t="s">
        <v>314</v>
      </c>
      <c r="E56" s="60" t="s">
        <v>326</v>
      </c>
      <c r="F56" s="26" t="s">
        <v>22</v>
      </c>
      <c r="G56" s="26" t="s">
        <v>206</v>
      </c>
      <c r="H56" s="26" t="s">
        <v>327</v>
      </c>
      <c r="I56" s="67" t="s">
        <v>316</v>
      </c>
      <c r="J56" s="34" t="s">
        <v>25</v>
      </c>
      <c r="K56" s="13">
        <v>365</v>
      </c>
      <c r="L56" s="29">
        <v>768759846</v>
      </c>
      <c r="M56" s="29">
        <v>0</v>
      </c>
      <c r="N56" s="13">
        <v>0</v>
      </c>
      <c r="O56" s="16" t="s">
        <v>289</v>
      </c>
      <c r="P56" s="16" t="s">
        <v>328</v>
      </c>
      <c r="Q56" s="18">
        <v>0.8</v>
      </c>
      <c r="R56" s="18">
        <v>0.8</v>
      </c>
      <c r="S56" s="13" t="s">
        <v>25</v>
      </c>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row>
    <row r="57" spans="1:221" s="4" customFormat="1" ht="33" customHeight="1">
      <c r="A57" s="14">
        <v>54</v>
      </c>
      <c r="B57" s="15" t="s">
        <v>329</v>
      </c>
      <c r="C57" s="34" t="s">
        <v>330</v>
      </c>
      <c r="D57" s="38" t="s">
        <v>282</v>
      </c>
      <c r="E57" s="60" t="s">
        <v>331</v>
      </c>
      <c r="F57" s="26" t="s">
        <v>22</v>
      </c>
      <c r="G57" s="26" t="s">
        <v>103</v>
      </c>
      <c r="H57" s="26" t="s">
        <v>332</v>
      </c>
      <c r="I57" s="67" t="s">
        <v>25</v>
      </c>
      <c r="J57" s="34" t="s">
        <v>270</v>
      </c>
      <c r="K57" s="13">
        <v>44789</v>
      </c>
      <c r="L57" s="29">
        <v>1581283377</v>
      </c>
      <c r="M57" s="29">
        <v>0</v>
      </c>
      <c r="N57" s="13">
        <v>0</v>
      </c>
      <c r="O57" s="16" t="s">
        <v>295</v>
      </c>
      <c r="P57" s="16" t="s">
        <v>333</v>
      </c>
      <c r="Q57" s="18">
        <v>0.68479999999999996</v>
      </c>
      <c r="R57" s="18">
        <v>0.68479999999999996</v>
      </c>
      <c r="S57" s="13" t="s">
        <v>25</v>
      </c>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row>
    <row r="58" spans="1:221" s="4" customFormat="1" ht="33" customHeight="1">
      <c r="A58" s="14">
        <v>55</v>
      </c>
      <c r="B58" s="15" t="s">
        <v>334</v>
      </c>
      <c r="C58" s="34" t="s">
        <v>335</v>
      </c>
      <c r="D58" s="38" t="s">
        <v>282</v>
      </c>
      <c r="E58" s="60" t="s">
        <v>336</v>
      </c>
      <c r="F58" s="26" t="s">
        <v>22</v>
      </c>
      <c r="G58" s="26" t="s">
        <v>206</v>
      </c>
      <c r="H58" s="26" t="s">
        <v>337</v>
      </c>
      <c r="I58" s="67" t="s">
        <v>338</v>
      </c>
      <c r="J58" s="34" t="s">
        <v>25</v>
      </c>
      <c r="K58" s="13">
        <v>44574</v>
      </c>
      <c r="L58" s="29">
        <v>1344474230</v>
      </c>
      <c r="M58" s="29">
        <v>528357782.27999997</v>
      </c>
      <c r="N58" s="13">
        <v>144</v>
      </c>
      <c r="O58" s="16" t="s">
        <v>339</v>
      </c>
      <c r="P58" s="16">
        <v>44725</v>
      </c>
      <c r="Q58" s="18">
        <v>0</v>
      </c>
      <c r="R58" s="18">
        <v>0</v>
      </c>
      <c r="S58" s="13" t="s">
        <v>25</v>
      </c>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row>
    <row r="59" spans="1:221" s="4" customFormat="1" ht="33" customHeight="1">
      <c r="A59" s="14">
        <v>56</v>
      </c>
      <c r="B59" s="15" t="s">
        <v>340</v>
      </c>
      <c r="C59" s="34" t="s">
        <v>341</v>
      </c>
      <c r="D59" s="38" t="s">
        <v>282</v>
      </c>
      <c r="E59" s="60" t="s">
        <v>342</v>
      </c>
      <c r="F59" s="26" t="s">
        <v>22</v>
      </c>
      <c r="G59" s="26" t="s">
        <v>103</v>
      </c>
      <c r="H59" s="26" t="s">
        <v>338</v>
      </c>
      <c r="I59" s="67" t="s">
        <v>25</v>
      </c>
      <c r="J59" s="34" t="s">
        <v>317</v>
      </c>
      <c r="K59" s="13">
        <v>365</v>
      </c>
      <c r="L59" s="29">
        <v>168972000</v>
      </c>
      <c r="M59" s="29">
        <v>66403408</v>
      </c>
      <c r="N59" s="13">
        <v>144</v>
      </c>
      <c r="O59" s="16" t="s">
        <v>295</v>
      </c>
      <c r="P59" s="16">
        <v>44725</v>
      </c>
      <c r="Q59" s="18">
        <v>0</v>
      </c>
      <c r="R59" s="18">
        <v>0</v>
      </c>
      <c r="S59" s="13" t="s">
        <v>25</v>
      </c>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row>
    <row r="60" spans="1:221" s="4" customFormat="1" ht="33" customHeight="1">
      <c r="A60" s="14">
        <v>57</v>
      </c>
      <c r="B60" s="15" t="s">
        <v>343</v>
      </c>
      <c r="C60" s="34" t="s">
        <v>344</v>
      </c>
      <c r="D60" s="38" t="s">
        <v>345</v>
      </c>
      <c r="E60" s="60" t="s">
        <v>346</v>
      </c>
      <c r="F60" s="26" t="s">
        <v>30</v>
      </c>
      <c r="G60" s="26" t="s">
        <v>23</v>
      </c>
      <c r="H60" s="26" t="s">
        <v>347</v>
      </c>
      <c r="I60" s="67" t="s">
        <v>25</v>
      </c>
      <c r="J60" s="34" t="s">
        <v>348</v>
      </c>
      <c r="K60" s="13">
        <v>334</v>
      </c>
      <c r="L60" s="29">
        <v>61710000</v>
      </c>
      <c r="M60" s="29">
        <v>0</v>
      </c>
      <c r="N60" s="13">
        <v>0</v>
      </c>
      <c r="O60" s="16" t="s">
        <v>345</v>
      </c>
      <c r="P60" s="16" t="s">
        <v>349</v>
      </c>
      <c r="Q60" s="18">
        <v>0</v>
      </c>
      <c r="R60" s="18">
        <v>0</v>
      </c>
      <c r="S60" s="13" t="s">
        <v>25</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row>
    <row r="61" spans="1:221" s="4" customFormat="1" ht="33" customHeight="1">
      <c r="A61" s="14">
        <v>58</v>
      </c>
      <c r="B61" s="15" t="s">
        <v>350</v>
      </c>
      <c r="C61" s="34" t="s">
        <v>351</v>
      </c>
      <c r="D61" s="38" t="s">
        <v>271</v>
      </c>
      <c r="E61" s="60" t="s">
        <v>352</v>
      </c>
      <c r="F61" s="26" t="s">
        <v>30</v>
      </c>
      <c r="G61" s="26" t="s">
        <v>23</v>
      </c>
      <c r="H61" s="26" t="s">
        <v>353</v>
      </c>
      <c r="I61" s="67" t="s">
        <v>25</v>
      </c>
      <c r="J61" s="34" t="s">
        <v>199</v>
      </c>
      <c r="K61" s="13">
        <v>304</v>
      </c>
      <c r="L61" s="29">
        <v>74113200</v>
      </c>
      <c r="M61" s="29">
        <v>0</v>
      </c>
      <c r="N61" s="13">
        <v>0</v>
      </c>
      <c r="O61" s="16" t="s">
        <v>354</v>
      </c>
      <c r="P61" s="16" t="s">
        <v>355</v>
      </c>
      <c r="Q61" s="18">
        <v>1</v>
      </c>
      <c r="R61" s="18">
        <v>0.9</v>
      </c>
      <c r="S61" s="13" t="s">
        <v>25</v>
      </c>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row>
    <row r="62" spans="1:221" s="4" customFormat="1" ht="33" customHeight="1">
      <c r="A62" s="14">
        <v>59</v>
      </c>
      <c r="B62" s="15" t="s">
        <v>356</v>
      </c>
      <c r="C62" s="34" t="s">
        <v>357</v>
      </c>
      <c r="D62" s="38" t="s">
        <v>271</v>
      </c>
      <c r="E62" s="60" t="s">
        <v>358</v>
      </c>
      <c r="F62" s="26" t="s">
        <v>30</v>
      </c>
      <c r="G62" s="26" t="s">
        <v>23</v>
      </c>
      <c r="H62" s="26" t="s">
        <v>359</v>
      </c>
      <c r="I62" s="67" t="s">
        <v>25</v>
      </c>
      <c r="J62" s="34" t="s">
        <v>360</v>
      </c>
      <c r="K62" s="13">
        <v>338</v>
      </c>
      <c r="L62" s="29">
        <v>2500000</v>
      </c>
      <c r="M62" s="29">
        <v>0</v>
      </c>
      <c r="N62" s="13">
        <v>0</v>
      </c>
      <c r="O62" s="16" t="s">
        <v>271</v>
      </c>
      <c r="P62" s="16" t="s">
        <v>361</v>
      </c>
      <c r="Q62" s="18">
        <v>1</v>
      </c>
      <c r="R62" s="18">
        <v>1</v>
      </c>
      <c r="S62" s="13" t="s">
        <v>25</v>
      </c>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row>
    <row r="63" spans="1:221" s="4" customFormat="1" ht="33" customHeight="1">
      <c r="A63" s="14">
        <v>63</v>
      </c>
      <c r="B63" s="15" t="s">
        <v>362</v>
      </c>
      <c r="C63" s="34" t="s">
        <v>363</v>
      </c>
      <c r="D63" s="38" t="s">
        <v>364</v>
      </c>
      <c r="E63" s="60" t="s">
        <v>365</v>
      </c>
      <c r="F63" s="26" t="s">
        <v>30</v>
      </c>
      <c r="G63" s="26" t="s">
        <v>23</v>
      </c>
      <c r="H63" s="26" t="s">
        <v>366</v>
      </c>
      <c r="I63" s="67" t="s">
        <v>25</v>
      </c>
      <c r="J63" s="34" t="s">
        <v>367</v>
      </c>
      <c r="K63" s="13">
        <v>150</v>
      </c>
      <c r="L63" s="29">
        <v>40000000</v>
      </c>
      <c r="M63" s="29">
        <v>0</v>
      </c>
      <c r="N63" s="13">
        <v>60</v>
      </c>
      <c r="O63" s="16" t="s">
        <v>364</v>
      </c>
      <c r="P63" s="16">
        <v>44470</v>
      </c>
      <c r="Q63" s="18">
        <v>0</v>
      </c>
      <c r="R63" s="18">
        <v>0</v>
      </c>
      <c r="S63" s="13" t="s">
        <v>25</v>
      </c>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row>
    <row r="64" spans="1:221" s="4" customFormat="1" ht="33" customHeight="1">
      <c r="A64" s="14">
        <v>65</v>
      </c>
      <c r="B64" s="15" t="s">
        <v>368</v>
      </c>
      <c r="C64" s="34" t="s">
        <v>369</v>
      </c>
      <c r="D64" s="38" t="s">
        <v>370</v>
      </c>
      <c r="E64" s="60" t="s">
        <v>371</v>
      </c>
      <c r="F64" s="26" t="s">
        <v>30</v>
      </c>
      <c r="G64" s="26" t="s">
        <v>23</v>
      </c>
      <c r="H64" s="26" t="s">
        <v>372</v>
      </c>
      <c r="I64" s="67" t="s">
        <v>25</v>
      </c>
      <c r="J64" s="34" t="s">
        <v>373</v>
      </c>
      <c r="K64" s="13">
        <v>214</v>
      </c>
      <c r="L64" s="29">
        <v>40177613</v>
      </c>
      <c r="M64" s="29">
        <v>17218977</v>
      </c>
      <c r="N64" s="13">
        <v>90</v>
      </c>
      <c r="O64" s="16" t="s">
        <v>374</v>
      </c>
      <c r="P64" s="16">
        <v>44561</v>
      </c>
      <c r="Q64" s="18">
        <v>1</v>
      </c>
      <c r="R64" s="18">
        <v>0.9</v>
      </c>
      <c r="S64" s="13" t="s">
        <v>25</v>
      </c>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row>
    <row r="65" spans="1:221" s="4" customFormat="1" ht="33" customHeight="1">
      <c r="A65" s="14">
        <v>66</v>
      </c>
      <c r="B65" s="15" t="s">
        <v>375</v>
      </c>
      <c r="C65" s="34" t="s">
        <v>376</v>
      </c>
      <c r="D65" s="38" t="s">
        <v>377</v>
      </c>
      <c r="E65" s="60" t="s">
        <v>378</v>
      </c>
      <c r="F65" s="26" t="s">
        <v>111</v>
      </c>
      <c r="G65" s="26" t="s">
        <v>46</v>
      </c>
      <c r="H65" s="26" t="s">
        <v>379</v>
      </c>
      <c r="I65" s="67" t="s">
        <v>25</v>
      </c>
      <c r="J65" s="34" t="s">
        <v>380</v>
      </c>
      <c r="K65" s="13">
        <v>289</v>
      </c>
      <c r="L65" s="29">
        <v>90000000</v>
      </c>
      <c r="M65" s="29">
        <v>0</v>
      </c>
      <c r="N65" s="13">
        <v>0</v>
      </c>
      <c r="O65" s="16" t="s">
        <v>381</v>
      </c>
      <c r="P65" s="16" t="s">
        <v>361</v>
      </c>
      <c r="Q65" s="18">
        <v>1</v>
      </c>
      <c r="R65" s="18">
        <v>0.98529999999999995</v>
      </c>
      <c r="S65" s="13" t="s">
        <v>25</v>
      </c>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row>
    <row r="66" spans="1:221" s="4" customFormat="1" ht="33" customHeight="1">
      <c r="A66" s="14">
        <v>67</v>
      </c>
      <c r="B66" s="15" t="s">
        <v>382</v>
      </c>
      <c r="C66" s="34" t="s">
        <v>383</v>
      </c>
      <c r="D66" s="38" t="s">
        <v>384</v>
      </c>
      <c r="E66" s="60" t="s">
        <v>385</v>
      </c>
      <c r="F66" s="26" t="s">
        <v>30</v>
      </c>
      <c r="G66" s="26" t="s">
        <v>23</v>
      </c>
      <c r="H66" s="26" t="s">
        <v>386</v>
      </c>
      <c r="I66" s="67" t="s">
        <v>25</v>
      </c>
      <c r="J66" s="34" t="s">
        <v>387</v>
      </c>
      <c r="K66" s="13">
        <v>275</v>
      </c>
      <c r="L66" s="29">
        <v>74999358</v>
      </c>
      <c r="M66" s="29">
        <v>0</v>
      </c>
      <c r="N66" s="13">
        <v>0</v>
      </c>
      <c r="O66" s="16" t="s">
        <v>384</v>
      </c>
      <c r="P66" s="16" t="s">
        <v>388</v>
      </c>
      <c r="Q66" s="18">
        <v>1</v>
      </c>
      <c r="R66" s="18">
        <v>0.92</v>
      </c>
      <c r="S66" s="13" t="s">
        <v>25</v>
      </c>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row>
    <row r="67" spans="1:221" s="4" customFormat="1" ht="33" customHeight="1">
      <c r="A67" s="14">
        <v>68</v>
      </c>
      <c r="B67" s="15" t="s">
        <v>389</v>
      </c>
      <c r="C67" s="34" t="s">
        <v>390</v>
      </c>
      <c r="D67" s="38" t="s">
        <v>391</v>
      </c>
      <c r="E67" s="60" t="s">
        <v>392</v>
      </c>
      <c r="F67" s="26" t="s">
        <v>111</v>
      </c>
      <c r="G67" s="26" t="s">
        <v>46</v>
      </c>
      <c r="H67" s="26" t="s">
        <v>393</v>
      </c>
      <c r="I67" s="67" t="s">
        <v>25</v>
      </c>
      <c r="J67" s="34" t="s">
        <v>394</v>
      </c>
      <c r="K67" s="13">
        <v>298</v>
      </c>
      <c r="L67" s="29">
        <v>14637000</v>
      </c>
      <c r="M67" s="29">
        <v>0</v>
      </c>
      <c r="N67" s="13">
        <v>0</v>
      </c>
      <c r="O67" s="16" t="s">
        <v>391</v>
      </c>
      <c r="P67" s="16" t="s">
        <v>361</v>
      </c>
      <c r="Q67" s="18">
        <v>0.84</v>
      </c>
      <c r="R67" s="18">
        <v>0.84</v>
      </c>
      <c r="S67" s="13" t="s">
        <v>25</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row>
    <row r="68" spans="1:221" s="4" customFormat="1" ht="33" customHeight="1">
      <c r="A68" s="14">
        <v>69</v>
      </c>
      <c r="B68" s="15" t="s">
        <v>395</v>
      </c>
      <c r="C68" s="34" t="s">
        <v>396</v>
      </c>
      <c r="D68" s="38" t="s">
        <v>397</v>
      </c>
      <c r="E68" s="60" t="s">
        <v>398</v>
      </c>
      <c r="F68" s="26" t="s">
        <v>30</v>
      </c>
      <c r="G68" s="26" t="s">
        <v>23</v>
      </c>
      <c r="H68" s="26" t="s">
        <v>399</v>
      </c>
      <c r="I68" s="67" t="s">
        <v>25</v>
      </c>
      <c r="J68" s="34" t="s">
        <v>400</v>
      </c>
      <c r="K68" s="13">
        <v>275</v>
      </c>
      <c r="L68" s="29">
        <v>74999367</v>
      </c>
      <c r="M68" s="29">
        <v>0</v>
      </c>
      <c r="N68" s="13">
        <v>0</v>
      </c>
      <c r="O68" s="16" t="s">
        <v>401</v>
      </c>
      <c r="P68" s="16" t="s">
        <v>402</v>
      </c>
      <c r="Q68" s="18">
        <v>1</v>
      </c>
      <c r="R68" s="18">
        <v>1</v>
      </c>
      <c r="S68" s="13" t="s">
        <v>25</v>
      </c>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row>
    <row r="69" spans="1:221" s="4" customFormat="1" ht="33" customHeight="1">
      <c r="A69" s="14">
        <v>70</v>
      </c>
      <c r="B69" s="15" t="s">
        <v>403</v>
      </c>
      <c r="C69" s="34" t="s">
        <v>404</v>
      </c>
      <c r="D69" s="38" t="s">
        <v>405</v>
      </c>
      <c r="E69" s="60" t="s">
        <v>406</v>
      </c>
      <c r="F69" s="26" t="s">
        <v>30</v>
      </c>
      <c r="G69" s="26" t="s">
        <v>23</v>
      </c>
      <c r="H69" s="26" t="s">
        <v>407</v>
      </c>
      <c r="I69" s="67" t="s">
        <v>25</v>
      </c>
      <c r="J69" s="34" t="s">
        <v>408</v>
      </c>
      <c r="K69" s="13">
        <v>184</v>
      </c>
      <c r="L69" s="29">
        <v>15300000</v>
      </c>
      <c r="M69" s="29">
        <v>7650000</v>
      </c>
      <c r="N69" s="13">
        <v>60</v>
      </c>
      <c r="O69" s="16" t="s">
        <v>409</v>
      </c>
      <c r="P69" s="16">
        <v>44555</v>
      </c>
      <c r="Q69" s="18">
        <v>1</v>
      </c>
      <c r="R69" s="18">
        <v>1</v>
      </c>
      <c r="S69" s="13" t="s">
        <v>25</v>
      </c>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row>
    <row r="70" spans="1:221" s="4" customFormat="1" ht="33" customHeight="1">
      <c r="A70" s="14">
        <v>71</v>
      </c>
      <c r="B70" s="15" t="s">
        <v>410</v>
      </c>
      <c r="C70" s="34" t="s">
        <v>411</v>
      </c>
      <c r="D70" s="38" t="s">
        <v>405</v>
      </c>
      <c r="E70" s="60" t="s">
        <v>406</v>
      </c>
      <c r="F70" s="26" t="s">
        <v>30</v>
      </c>
      <c r="G70" s="26" t="s">
        <v>23</v>
      </c>
      <c r="H70" s="26" t="s">
        <v>412</v>
      </c>
      <c r="I70" s="67" t="s">
        <v>25</v>
      </c>
      <c r="J70" s="34" t="s">
        <v>408</v>
      </c>
      <c r="K70" s="13">
        <v>184</v>
      </c>
      <c r="L70" s="29">
        <v>15300000</v>
      </c>
      <c r="M70" s="29">
        <v>7650000</v>
      </c>
      <c r="N70" s="13">
        <v>60</v>
      </c>
      <c r="O70" s="16" t="s">
        <v>409</v>
      </c>
      <c r="P70" s="16">
        <v>44555</v>
      </c>
      <c r="Q70" s="18">
        <v>1</v>
      </c>
      <c r="R70" s="18">
        <v>1</v>
      </c>
      <c r="S70" s="13" t="s">
        <v>25</v>
      </c>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row>
    <row r="71" spans="1:221" s="4" customFormat="1" ht="33" customHeight="1">
      <c r="A71" s="14">
        <v>72</v>
      </c>
      <c r="B71" s="15" t="s">
        <v>413</v>
      </c>
      <c r="C71" s="34" t="s">
        <v>414</v>
      </c>
      <c r="D71" s="38" t="s">
        <v>415</v>
      </c>
      <c r="E71" s="60" t="s">
        <v>416</v>
      </c>
      <c r="F71" s="26" t="s">
        <v>30</v>
      </c>
      <c r="G71" s="26" t="s">
        <v>23</v>
      </c>
      <c r="H71" s="26" t="s">
        <v>417</v>
      </c>
      <c r="I71" s="67" t="s">
        <v>25</v>
      </c>
      <c r="J71" s="34" t="s">
        <v>418</v>
      </c>
      <c r="K71" s="13">
        <v>214</v>
      </c>
      <c r="L71" s="29">
        <v>40598250</v>
      </c>
      <c r="M71" s="29">
        <v>0</v>
      </c>
      <c r="N71" s="13">
        <v>0</v>
      </c>
      <c r="O71" s="16" t="s">
        <v>415</v>
      </c>
      <c r="P71" s="16" t="s">
        <v>419</v>
      </c>
      <c r="Q71" s="18">
        <v>1</v>
      </c>
      <c r="R71" s="18">
        <v>1</v>
      </c>
      <c r="S71" s="13" t="s">
        <v>25</v>
      </c>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row>
    <row r="72" spans="1:221" s="4" customFormat="1" ht="33" customHeight="1">
      <c r="A72" s="14">
        <v>73</v>
      </c>
      <c r="B72" s="15" t="s">
        <v>420</v>
      </c>
      <c r="C72" s="34" t="s">
        <v>421</v>
      </c>
      <c r="D72" s="38" t="s">
        <v>422</v>
      </c>
      <c r="E72" s="60" t="s">
        <v>423</v>
      </c>
      <c r="F72" s="26" t="s">
        <v>30</v>
      </c>
      <c r="G72" s="26" t="s">
        <v>23</v>
      </c>
      <c r="H72" s="26" t="s">
        <v>424</v>
      </c>
      <c r="I72" s="67" t="s">
        <v>25</v>
      </c>
      <c r="J72" s="34" t="s">
        <v>418</v>
      </c>
      <c r="K72" s="13">
        <v>214</v>
      </c>
      <c r="L72" s="29">
        <v>46900000</v>
      </c>
      <c r="M72" s="29">
        <v>0</v>
      </c>
      <c r="N72" s="13">
        <v>0</v>
      </c>
      <c r="O72" s="16" t="s">
        <v>425</v>
      </c>
      <c r="P72" s="16" t="s">
        <v>426</v>
      </c>
      <c r="Q72" s="18">
        <v>1</v>
      </c>
      <c r="R72" s="18">
        <v>1</v>
      </c>
      <c r="S72" s="13" t="s">
        <v>25</v>
      </c>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row>
    <row r="73" spans="1:221" s="4" customFormat="1" ht="33" customHeight="1">
      <c r="A73" s="14">
        <v>74</v>
      </c>
      <c r="B73" s="15" t="s">
        <v>427</v>
      </c>
      <c r="C73" s="34" t="s">
        <v>428</v>
      </c>
      <c r="D73" s="38" t="s">
        <v>415</v>
      </c>
      <c r="E73" s="60" t="s">
        <v>429</v>
      </c>
      <c r="F73" s="26" t="s">
        <v>30</v>
      </c>
      <c r="G73" s="26" t="s">
        <v>23</v>
      </c>
      <c r="H73" s="26" t="s">
        <v>430</v>
      </c>
      <c r="I73" s="67" t="s">
        <v>25</v>
      </c>
      <c r="J73" s="34" t="s">
        <v>431</v>
      </c>
      <c r="K73" s="13">
        <v>263</v>
      </c>
      <c r="L73" s="29">
        <v>1310000000</v>
      </c>
      <c r="M73" s="29">
        <v>0</v>
      </c>
      <c r="N73" s="13">
        <v>0</v>
      </c>
      <c r="O73" s="16" t="s">
        <v>432</v>
      </c>
      <c r="P73" s="16" t="s">
        <v>361</v>
      </c>
      <c r="Q73" s="18">
        <v>0.65</v>
      </c>
      <c r="R73" s="18">
        <v>0.18129999999999999</v>
      </c>
      <c r="S73" s="13" t="s">
        <v>25</v>
      </c>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row>
    <row r="74" spans="1:221" s="4" customFormat="1" ht="33" customHeight="1">
      <c r="A74" s="14">
        <v>75</v>
      </c>
      <c r="B74" s="15" t="s">
        <v>433</v>
      </c>
      <c r="C74" s="34" t="s">
        <v>434</v>
      </c>
      <c r="D74" s="38" t="s">
        <v>435</v>
      </c>
      <c r="E74" s="60" t="s">
        <v>436</v>
      </c>
      <c r="F74" s="26" t="s">
        <v>53</v>
      </c>
      <c r="G74" s="26" t="s">
        <v>148</v>
      </c>
      <c r="H74" s="26" t="s">
        <v>437</v>
      </c>
      <c r="I74" s="67" t="s">
        <v>25</v>
      </c>
      <c r="J74" s="34" t="s">
        <v>431</v>
      </c>
      <c r="K74" s="13">
        <v>488</v>
      </c>
      <c r="L74" s="29">
        <v>13780956877</v>
      </c>
      <c r="M74" s="29">
        <v>0</v>
      </c>
      <c r="N74" s="13">
        <v>0</v>
      </c>
      <c r="O74" s="16" t="s">
        <v>438</v>
      </c>
      <c r="P74" s="16" t="s">
        <v>439</v>
      </c>
      <c r="Q74" s="18">
        <v>0</v>
      </c>
      <c r="R74" s="18">
        <v>0</v>
      </c>
      <c r="S74" s="13" t="s">
        <v>25</v>
      </c>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row>
    <row r="75" spans="1:221" s="4" customFormat="1" ht="33" customHeight="1">
      <c r="A75" s="14">
        <v>76</v>
      </c>
      <c r="B75" s="15" t="s">
        <v>440</v>
      </c>
      <c r="C75" s="34" t="s">
        <v>441</v>
      </c>
      <c r="D75" s="38" t="s">
        <v>442</v>
      </c>
      <c r="E75" s="60" t="s">
        <v>443</v>
      </c>
      <c r="F75" s="26" t="s">
        <v>30</v>
      </c>
      <c r="G75" s="26" t="s">
        <v>23</v>
      </c>
      <c r="H75" s="26" t="s">
        <v>444</v>
      </c>
      <c r="I75" s="67" t="s">
        <v>25</v>
      </c>
      <c r="J75" s="34" t="s">
        <v>445</v>
      </c>
      <c r="K75" s="13">
        <v>153</v>
      </c>
      <c r="L75" s="29">
        <v>45000000</v>
      </c>
      <c r="M75" s="29">
        <v>0</v>
      </c>
      <c r="N75" s="13">
        <v>60</v>
      </c>
      <c r="O75" s="16" t="s">
        <v>442</v>
      </c>
      <c r="P75" s="16">
        <v>44520</v>
      </c>
      <c r="Q75" s="18">
        <v>0</v>
      </c>
      <c r="R75" s="18">
        <v>0</v>
      </c>
      <c r="S75" s="13" t="s">
        <v>25</v>
      </c>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row>
    <row r="76" spans="1:221" s="4" customFormat="1" ht="33" customHeight="1">
      <c r="A76" s="14">
        <v>77</v>
      </c>
      <c r="B76" s="15" t="s">
        <v>446</v>
      </c>
      <c r="C76" s="34" t="s">
        <v>447</v>
      </c>
      <c r="D76" s="38" t="s">
        <v>448</v>
      </c>
      <c r="E76" s="60" t="s">
        <v>449</v>
      </c>
      <c r="F76" s="26" t="s">
        <v>111</v>
      </c>
      <c r="G76" s="26" t="s">
        <v>23</v>
      </c>
      <c r="H76" s="26" t="s">
        <v>450</v>
      </c>
      <c r="I76" s="67" t="s">
        <v>25</v>
      </c>
      <c r="J76" s="34" t="s">
        <v>451</v>
      </c>
      <c r="K76" s="13">
        <v>250</v>
      </c>
      <c r="L76" s="29">
        <v>13000000</v>
      </c>
      <c r="M76" s="29">
        <v>0</v>
      </c>
      <c r="N76" s="13">
        <v>0</v>
      </c>
      <c r="O76" s="16" t="s">
        <v>452</v>
      </c>
      <c r="P76" s="16" t="s">
        <v>361</v>
      </c>
      <c r="Q76" s="18">
        <v>1</v>
      </c>
      <c r="R76" s="18">
        <v>0.46</v>
      </c>
      <c r="S76" s="13" t="s">
        <v>25</v>
      </c>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row>
    <row r="77" spans="1:221" s="4" customFormat="1" ht="33" customHeight="1">
      <c r="A77" s="14">
        <v>78</v>
      </c>
      <c r="B77" s="15" t="s">
        <v>453</v>
      </c>
      <c r="C77" s="34" t="s">
        <v>454</v>
      </c>
      <c r="D77" s="38" t="s">
        <v>455</v>
      </c>
      <c r="E77" s="60" t="s">
        <v>456</v>
      </c>
      <c r="F77" s="26" t="s">
        <v>45</v>
      </c>
      <c r="G77" s="26" t="s">
        <v>23</v>
      </c>
      <c r="H77" s="26" t="s">
        <v>457</v>
      </c>
      <c r="I77" s="67" t="s">
        <v>25</v>
      </c>
      <c r="J77" s="34" t="s">
        <v>458</v>
      </c>
      <c r="K77" s="13">
        <v>242</v>
      </c>
      <c r="L77" s="29">
        <v>153600000</v>
      </c>
      <c r="M77" s="29">
        <v>0</v>
      </c>
      <c r="N77" s="13">
        <v>0</v>
      </c>
      <c r="O77" s="16" t="s">
        <v>459</v>
      </c>
      <c r="P77" s="16" t="s">
        <v>361</v>
      </c>
      <c r="Q77" s="18">
        <v>1</v>
      </c>
      <c r="R77" s="18">
        <v>0.93</v>
      </c>
      <c r="S77" s="13" t="s">
        <v>25</v>
      </c>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row>
    <row r="78" spans="1:221" s="4" customFormat="1" ht="33" customHeight="1">
      <c r="A78" s="14">
        <v>79</v>
      </c>
      <c r="B78" s="15" t="s">
        <v>460</v>
      </c>
      <c r="C78" s="34" t="s">
        <v>461</v>
      </c>
      <c r="D78" s="38" t="s">
        <v>438</v>
      </c>
      <c r="E78" s="60" t="s">
        <v>462</v>
      </c>
      <c r="F78" s="26" t="s">
        <v>45</v>
      </c>
      <c r="G78" s="26" t="s">
        <v>23</v>
      </c>
      <c r="H78" s="26" t="s">
        <v>463</v>
      </c>
      <c r="I78" s="67" t="s">
        <v>464</v>
      </c>
      <c r="J78" s="34" t="s">
        <v>25</v>
      </c>
      <c r="K78" s="13">
        <v>422</v>
      </c>
      <c r="L78" s="29">
        <v>22000000000</v>
      </c>
      <c r="M78" s="29">
        <v>0</v>
      </c>
      <c r="N78" s="13">
        <v>0</v>
      </c>
      <c r="O78" s="16" t="s">
        <v>465</v>
      </c>
      <c r="P78" s="16" t="s">
        <v>466</v>
      </c>
      <c r="Q78" s="18">
        <v>0.38</v>
      </c>
      <c r="R78" s="18">
        <v>0.36359999999999998</v>
      </c>
      <c r="S78" s="13" t="s">
        <v>25</v>
      </c>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row>
    <row r="79" spans="1:221" s="4" customFormat="1" ht="33" customHeight="1">
      <c r="A79" s="14">
        <v>80</v>
      </c>
      <c r="B79" s="15" t="s">
        <v>467</v>
      </c>
      <c r="C79" s="34" t="s">
        <v>468</v>
      </c>
      <c r="D79" s="38" t="s">
        <v>465</v>
      </c>
      <c r="E79" s="60" t="s">
        <v>469</v>
      </c>
      <c r="F79" s="26" t="s">
        <v>30</v>
      </c>
      <c r="G79" s="26" t="s">
        <v>23</v>
      </c>
      <c r="H79" s="26" t="s">
        <v>470</v>
      </c>
      <c r="I79" s="67" t="s">
        <v>25</v>
      </c>
      <c r="J79" s="34" t="s">
        <v>471</v>
      </c>
      <c r="K79" s="13">
        <v>227</v>
      </c>
      <c r="L79" s="29">
        <v>60000000</v>
      </c>
      <c r="M79" s="29">
        <v>0</v>
      </c>
      <c r="N79" s="13">
        <v>0</v>
      </c>
      <c r="O79" s="16" t="s">
        <v>472</v>
      </c>
      <c r="P79" s="16" t="s">
        <v>361</v>
      </c>
      <c r="Q79" s="18">
        <v>0</v>
      </c>
      <c r="R79" s="18">
        <v>0</v>
      </c>
      <c r="S79" s="13" t="s">
        <v>25</v>
      </c>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row>
    <row r="80" spans="1:221" s="4" customFormat="1" ht="33" customHeight="1">
      <c r="A80" s="14">
        <v>81</v>
      </c>
      <c r="B80" s="15" t="s">
        <v>473</v>
      </c>
      <c r="C80" s="34" t="s">
        <v>474</v>
      </c>
      <c r="D80" s="38" t="s">
        <v>472</v>
      </c>
      <c r="E80" s="60" t="s">
        <v>475</v>
      </c>
      <c r="F80" s="26" t="s">
        <v>22</v>
      </c>
      <c r="G80" s="26" t="s">
        <v>103</v>
      </c>
      <c r="H80" s="26" t="s">
        <v>464</v>
      </c>
      <c r="I80" s="67" t="s">
        <v>25</v>
      </c>
      <c r="J80" s="34" t="s">
        <v>264</v>
      </c>
      <c r="K80" s="13">
        <v>433</v>
      </c>
      <c r="L80" s="29">
        <v>1419000000</v>
      </c>
      <c r="M80" s="29">
        <v>0</v>
      </c>
      <c r="N80" s="13">
        <v>90</v>
      </c>
      <c r="O80" s="16" t="s">
        <v>476</v>
      </c>
      <c r="P80" s="16" t="s">
        <v>477</v>
      </c>
      <c r="Q80" s="18">
        <v>0.56999999999999995</v>
      </c>
      <c r="R80" s="18">
        <v>0.49</v>
      </c>
      <c r="S80" s="13" t="s">
        <v>25</v>
      </c>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row>
    <row r="81" spans="1:221" s="4" customFormat="1" ht="33" customHeight="1">
      <c r="A81" s="14">
        <v>82</v>
      </c>
      <c r="B81" s="15" t="s">
        <v>478</v>
      </c>
      <c r="C81" s="34" t="s">
        <v>479</v>
      </c>
      <c r="D81" s="38" t="s">
        <v>480</v>
      </c>
      <c r="E81" s="60" t="s">
        <v>481</v>
      </c>
      <c r="F81" s="26" t="s">
        <v>22</v>
      </c>
      <c r="G81" s="26" t="s">
        <v>103</v>
      </c>
      <c r="H81" s="26" t="s">
        <v>482</v>
      </c>
      <c r="I81" s="67" t="s">
        <v>25</v>
      </c>
      <c r="J81" s="34" t="s">
        <v>483</v>
      </c>
      <c r="K81" s="13">
        <v>488</v>
      </c>
      <c r="L81" s="29">
        <v>1385200000</v>
      </c>
      <c r="M81" s="29">
        <v>0</v>
      </c>
      <c r="N81" s="13">
        <v>0</v>
      </c>
      <c r="O81" s="16" t="s">
        <v>484</v>
      </c>
      <c r="P81" s="16" t="s">
        <v>485</v>
      </c>
      <c r="Q81" s="18">
        <v>0</v>
      </c>
      <c r="R81" s="18">
        <v>0</v>
      </c>
      <c r="S81" s="13" t="s">
        <v>25</v>
      </c>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row>
    <row r="82" spans="1:221" s="4" customFormat="1" ht="33" customHeight="1">
      <c r="A82" s="14">
        <v>83</v>
      </c>
      <c r="B82" s="15" t="s">
        <v>486</v>
      </c>
      <c r="C82" s="34" t="s">
        <v>487</v>
      </c>
      <c r="D82" s="38" t="s">
        <v>465</v>
      </c>
      <c r="E82" s="60" t="s">
        <v>488</v>
      </c>
      <c r="F82" s="26" t="s">
        <v>30</v>
      </c>
      <c r="G82" s="26" t="s">
        <v>23</v>
      </c>
      <c r="H82" s="26" t="s">
        <v>489</v>
      </c>
      <c r="I82" s="67" t="s">
        <v>25</v>
      </c>
      <c r="J82" s="34" t="s">
        <v>264</v>
      </c>
      <c r="K82" s="13">
        <v>227</v>
      </c>
      <c r="L82" s="29">
        <v>226576000</v>
      </c>
      <c r="M82" s="29">
        <v>0</v>
      </c>
      <c r="N82" s="13">
        <v>0</v>
      </c>
      <c r="O82" s="16" t="s">
        <v>472</v>
      </c>
      <c r="P82" s="16" t="s">
        <v>361</v>
      </c>
      <c r="Q82" s="18">
        <v>1</v>
      </c>
      <c r="R82" s="18">
        <v>1</v>
      </c>
      <c r="S82" s="13" t="s">
        <v>25</v>
      </c>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row>
    <row r="83" spans="1:221" s="4" customFormat="1" ht="33" customHeight="1">
      <c r="A83" s="14">
        <v>84</v>
      </c>
      <c r="B83" s="15" t="s">
        <v>490</v>
      </c>
      <c r="C83" s="34" t="s">
        <v>491</v>
      </c>
      <c r="D83" s="38" t="s">
        <v>465</v>
      </c>
      <c r="E83" s="60" t="s">
        <v>492</v>
      </c>
      <c r="F83" s="26" t="s">
        <v>30</v>
      </c>
      <c r="G83" s="26" t="s">
        <v>23</v>
      </c>
      <c r="H83" s="26" t="s">
        <v>493</v>
      </c>
      <c r="I83" s="67" t="s">
        <v>25</v>
      </c>
      <c r="J83" s="34" t="s">
        <v>264</v>
      </c>
      <c r="K83" s="13">
        <v>227</v>
      </c>
      <c r="L83" s="29">
        <v>163134720</v>
      </c>
      <c r="M83" s="29">
        <v>0</v>
      </c>
      <c r="N83" s="13">
        <v>0</v>
      </c>
      <c r="O83" s="16" t="s">
        <v>472</v>
      </c>
      <c r="P83" s="16" t="s">
        <v>361</v>
      </c>
      <c r="Q83" s="18">
        <v>1</v>
      </c>
      <c r="R83" s="18">
        <v>0.93</v>
      </c>
      <c r="S83" s="13" t="s">
        <v>25</v>
      </c>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row>
    <row r="84" spans="1:221" s="4" customFormat="1" ht="33" customHeight="1">
      <c r="A84" s="14">
        <v>85</v>
      </c>
      <c r="B84" s="15" t="s">
        <v>494</v>
      </c>
      <c r="C84" s="34" t="s">
        <v>495</v>
      </c>
      <c r="D84" s="38" t="s">
        <v>465</v>
      </c>
      <c r="E84" s="60" t="s">
        <v>496</v>
      </c>
      <c r="F84" s="26" t="s">
        <v>30</v>
      </c>
      <c r="G84" s="26" t="s">
        <v>23</v>
      </c>
      <c r="H84" s="26" t="s">
        <v>497</v>
      </c>
      <c r="I84" s="67" t="s">
        <v>25</v>
      </c>
      <c r="J84" s="34" t="s">
        <v>264</v>
      </c>
      <c r="K84" s="13">
        <v>227</v>
      </c>
      <c r="L84" s="29">
        <v>164591280</v>
      </c>
      <c r="M84" s="29">
        <v>0</v>
      </c>
      <c r="N84" s="13">
        <v>0</v>
      </c>
      <c r="O84" s="16" t="s">
        <v>472</v>
      </c>
      <c r="P84" s="16" t="s">
        <v>361</v>
      </c>
      <c r="Q84" s="18">
        <v>1</v>
      </c>
      <c r="R84" s="18">
        <v>0.93</v>
      </c>
      <c r="S84" s="13" t="s">
        <v>25</v>
      </c>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row>
    <row r="85" spans="1:221" s="4" customFormat="1" ht="33" customHeight="1">
      <c r="A85" s="14">
        <v>86</v>
      </c>
      <c r="B85" s="15" t="s">
        <v>498</v>
      </c>
      <c r="C85" s="34" t="s">
        <v>499</v>
      </c>
      <c r="D85" s="38" t="s">
        <v>465</v>
      </c>
      <c r="E85" s="60" t="s">
        <v>500</v>
      </c>
      <c r="F85" s="26" t="s">
        <v>30</v>
      </c>
      <c r="G85" s="26" t="s">
        <v>23</v>
      </c>
      <c r="H85" s="26" t="s">
        <v>501</v>
      </c>
      <c r="I85" s="67" t="s">
        <v>25</v>
      </c>
      <c r="J85" s="34" t="s">
        <v>264</v>
      </c>
      <c r="K85" s="13">
        <v>227</v>
      </c>
      <c r="L85" s="29">
        <v>164591280</v>
      </c>
      <c r="M85" s="29">
        <v>0</v>
      </c>
      <c r="N85" s="13">
        <v>0</v>
      </c>
      <c r="O85" s="16" t="s">
        <v>472</v>
      </c>
      <c r="P85" s="16" t="s">
        <v>361</v>
      </c>
      <c r="Q85" s="18">
        <v>1</v>
      </c>
      <c r="R85" s="18">
        <v>0.93</v>
      </c>
      <c r="S85" s="13" t="s">
        <v>25</v>
      </c>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row>
    <row r="86" spans="1:221" s="4" customFormat="1" ht="33" customHeight="1">
      <c r="A86" s="14">
        <v>87</v>
      </c>
      <c r="B86" s="15" t="s">
        <v>502</v>
      </c>
      <c r="C86" s="34" t="s">
        <v>503</v>
      </c>
      <c r="D86" s="38" t="s">
        <v>504</v>
      </c>
      <c r="E86" s="60" t="s">
        <v>505</v>
      </c>
      <c r="F86" s="26" t="s">
        <v>30</v>
      </c>
      <c r="G86" s="26" t="s">
        <v>23</v>
      </c>
      <c r="H86" s="26" t="s">
        <v>506</v>
      </c>
      <c r="I86" s="67" t="s">
        <v>25</v>
      </c>
      <c r="J86" s="34" t="s">
        <v>264</v>
      </c>
      <c r="K86" s="13">
        <v>225</v>
      </c>
      <c r="L86" s="29">
        <v>162406440</v>
      </c>
      <c r="M86" s="29">
        <v>0</v>
      </c>
      <c r="N86" s="13">
        <v>0</v>
      </c>
      <c r="O86" s="16" t="s">
        <v>507</v>
      </c>
      <c r="P86" s="16" t="s">
        <v>361</v>
      </c>
      <c r="Q86" s="18">
        <v>1</v>
      </c>
      <c r="R86" s="18">
        <v>1</v>
      </c>
      <c r="S86" s="13" t="s">
        <v>25</v>
      </c>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row>
    <row r="87" spans="1:221" s="4" customFormat="1" ht="33" customHeight="1">
      <c r="A87" s="14">
        <v>88</v>
      </c>
      <c r="B87" s="15" t="s">
        <v>508</v>
      </c>
      <c r="C87" s="34" t="s">
        <v>509</v>
      </c>
      <c r="D87" s="38" t="s">
        <v>504</v>
      </c>
      <c r="E87" s="60" t="s">
        <v>510</v>
      </c>
      <c r="F87" s="26" t="s">
        <v>30</v>
      </c>
      <c r="G87" s="26" t="s">
        <v>23</v>
      </c>
      <c r="H87" s="26" t="s">
        <v>511</v>
      </c>
      <c r="I87" s="67" t="s">
        <v>25</v>
      </c>
      <c r="J87" s="34" t="s">
        <v>512</v>
      </c>
      <c r="K87" s="13">
        <v>225</v>
      </c>
      <c r="L87" s="29">
        <v>162406440</v>
      </c>
      <c r="M87" s="29">
        <v>0</v>
      </c>
      <c r="N87" s="13">
        <v>0</v>
      </c>
      <c r="O87" s="16" t="s">
        <v>507</v>
      </c>
      <c r="P87" s="16" t="s">
        <v>361</v>
      </c>
      <c r="Q87" s="18">
        <v>0</v>
      </c>
      <c r="R87" s="18">
        <v>0</v>
      </c>
      <c r="S87" s="13" t="s">
        <v>25</v>
      </c>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row>
    <row r="88" spans="1:221" s="4" customFormat="1" ht="33" customHeight="1">
      <c r="A88" s="14">
        <v>89</v>
      </c>
      <c r="B88" s="15" t="s">
        <v>513</v>
      </c>
      <c r="C88" s="34" t="s">
        <v>514</v>
      </c>
      <c r="D88" s="38" t="s">
        <v>504</v>
      </c>
      <c r="E88" s="60" t="s">
        <v>515</v>
      </c>
      <c r="F88" s="26" t="s">
        <v>30</v>
      </c>
      <c r="G88" s="26" t="s">
        <v>23</v>
      </c>
      <c r="H88" s="26" t="s">
        <v>516</v>
      </c>
      <c r="I88" s="67" t="s">
        <v>25</v>
      </c>
      <c r="J88" s="34" t="s">
        <v>512</v>
      </c>
      <c r="K88" s="13">
        <v>225</v>
      </c>
      <c r="L88" s="29">
        <v>162406440</v>
      </c>
      <c r="M88" s="29">
        <v>0</v>
      </c>
      <c r="N88" s="13">
        <v>0</v>
      </c>
      <c r="O88" s="16" t="s">
        <v>507</v>
      </c>
      <c r="P88" s="16" t="s">
        <v>361</v>
      </c>
      <c r="Q88" s="18">
        <v>0</v>
      </c>
      <c r="R88" s="18">
        <v>0</v>
      </c>
      <c r="S88" s="13" t="s">
        <v>25</v>
      </c>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row>
    <row r="89" spans="1:221" s="4" customFormat="1" ht="33" customHeight="1">
      <c r="A89" s="14">
        <v>90</v>
      </c>
      <c r="B89" s="15" t="s">
        <v>517</v>
      </c>
      <c r="C89" s="34" t="s">
        <v>518</v>
      </c>
      <c r="D89" s="38" t="s">
        <v>504</v>
      </c>
      <c r="E89" s="60" t="s">
        <v>519</v>
      </c>
      <c r="F89" s="26" t="s">
        <v>30</v>
      </c>
      <c r="G89" s="26" t="s">
        <v>23</v>
      </c>
      <c r="H89" s="26" t="s">
        <v>520</v>
      </c>
      <c r="I89" s="67" t="s">
        <v>25</v>
      </c>
      <c r="J89" s="34" t="s">
        <v>512</v>
      </c>
      <c r="K89" s="13">
        <v>225</v>
      </c>
      <c r="L89" s="29">
        <v>126316120</v>
      </c>
      <c r="M89" s="29">
        <v>0</v>
      </c>
      <c r="N89" s="13">
        <v>0</v>
      </c>
      <c r="O89" s="16" t="s">
        <v>507</v>
      </c>
      <c r="P89" s="16" t="s">
        <v>361</v>
      </c>
      <c r="Q89" s="18">
        <v>0</v>
      </c>
      <c r="R89" s="18">
        <v>0</v>
      </c>
      <c r="S89" s="13" t="s">
        <v>25</v>
      </c>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row>
    <row r="90" spans="1:221" s="4" customFormat="1" ht="33" customHeight="1">
      <c r="A90" s="14">
        <v>91</v>
      </c>
      <c r="B90" s="15" t="s">
        <v>521</v>
      </c>
      <c r="C90" s="34" t="s">
        <v>522</v>
      </c>
      <c r="D90" s="38" t="s">
        <v>504</v>
      </c>
      <c r="E90" s="60" t="s">
        <v>523</v>
      </c>
      <c r="F90" s="26" t="s">
        <v>30</v>
      </c>
      <c r="G90" s="26" t="s">
        <v>23</v>
      </c>
      <c r="H90" s="26" t="s">
        <v>524</v>
      </c>
      <c r="I90" s="67" t="s">
        <v>25</v>
      </c>
      <c r="J90" s="34" t="s">
        <v>512</v>
      </c>
      <c r="K90" s="13">
        <v>225</v>
      </c>
      <c r="L90" s="29">
        <v>162406440</v>
      </c>
      <c r="M90" s="29">
        <v>0</v>
      </c>
      <c r="N90" s="13">
        <v>0</v>
      </c>
      <c r="O90" s="16" t="s">
        <v>507</v>
      </c>
      <c r="P90" s="16" t="s">
        <v>361</v>
      </c>
      <c r="Q90" s="18">
        <v>0</v>
      </c>
      <c r="R90" s="18">
        <v>0</v>
      </c>
      <c r="S90" s="13" t="s">
        <v>25</v>
      </c>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row>
    <row r="91" spans="1:221" s="4" customFormat="1" ht="33" customHeight="1">
      <c r="A91" s="14">
        <v>92</v>
      </c>
      <c r="B91" s="15" t="s">
        <v>525</v>
      </c>
      <c r="C91" s="34" t="s">
        <v>526</v>
      </c>
      <c r="D91" s="38" t="s">
        <v>504</v>
      </c>
      <c r="E91" s="60" t="s">
        <v>527</v>
      </c>
      <c r="F91" s="26" t="s">
        <v>30</v>
      </c>
      <c r="G91" s="26" t="s">
        <v>23</v>
      </c>
      <c r="H91" s="26" t="s">
        <v>528</v>
      </c>
      <c r="I91" s="67" t="s">
        <v>25</v>
      </c>
      <c r="J91" s="34" t="s">
        <v>512</v>
      </c>
      <c r="K91" s="13">
        <v>225</v>
      </c>
      <c r="L91" s="29">
        <v>126316120</v>
      </c>
      <c r="M91" s="29">
        <v>0</v>
      </c>
      <c r="N91" s="13">
        <v>0</v>
      </c>
      <c r="O91" s="16" t="s">
        <v>507</v>
      </c>
      <c r="P91" s="16" t="s">
        <v>361</v>
      </c>
      <c r="Q91" s="18">
        <v>0</v>
      </c>
      <c r="R91" s="18">
        <v>0</v>
      </c>
      <c r="S91" s="13" t="s">
        <v>25</v>
      </c>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row>
    <row r="92" spans="1:221" s="4" customFormat="1" ht="33" customHeight="1">
      <c r="A92" s="14">
        <v>93</v>
      </c>
      <c r="B92" s="15" t="s">
        <v>529</v>
      </c>
      <c r="C92" s="34" t="s">
        <v>530</v>
      </c>
      <c r="D92" s="38" t="s">
        <v>504</v>
      </c>
      <c r="E92" s="60" t="s">
        <v>531</v>
      </c>
      <c r="F92" s="26" t="s">
        <v>30</v>
      </c>
      <c r="G92" s="26" t="s">
        <v>23</v>
      </c>
      <c r="H92" s="26" t="s">
        <v>532</v>
      </c>
      <c r="I92" s="67" t="s">
        <v>25</v>
      </c>
      <c r="J92" s="34" t="s">
        <v>512</v>
      </c>
      <c r="K92" s="13">
        <v>225</v>
      </c>
      <c r="L92" s="29">
        <v>162406440</v>
      </c>
      <c r="M92" s="29">
        <v>0</v>
      </c>
      <c r="N92" s="13">
        <v>0</v>
      </c>
      <c r="O92" s="16" t="s">
        <v>507</v>
      </c>
      <c r="P92" s="16" t="s">
        <v>361</v>
      </c>
      <c r="Q92" s="18">
        <v>0</v>
      </c>
      <c r="R92" s="18">
        <v>0</v>
      </c>
      <c r="S92" s="13" t="s">
        <v>25</v>
      </c>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row>
    <row r="93" spans="1:221" s="4" customFormat="1" ht="33" customHeight="1">
      <c r="A93" s="14">
        <v>94</v>
      </c>
      <c r="B93" s="15" t="s">
        <v>533</v>
      </c>
      <c r="C93" s="34" t="s">
        <v>534</v>
      </c>
      <c r="D93" s="38" t="s">
        <v>535</v>
      </c>
      <c r="E93" s="60" t="s">
        <v>536</v>
      </c>
      <c r="F93" s="26" t="s">
        <v>30</v>
      </c>
      <c r="G93" s="26" t="s">
        <v>23</v>
      </c>
      <c r="H93" s="26" t="s">
        <v>537</v>
      </c>
      <c r="I93" s="67" t="s">
        <v>25</v>
      </c>
      <c r="J93" s="34" t="s">
        <v>538</v>
      </c>
      <c r="K93" s="13">
        <v>209</v>
      </c>
      <c r="L93" s="29">
        <v>302116600</v>
      </c>
      <c r="M93" s="29">
        <v>0</v>
      </c>
      <c r="N93" s="13">
        <v>0</v>
      </c>
      <c r="O93" s="16" t="s">
        <v>539</v>
      </c>
      <c r="P93" s="16" t="s">
        <v>306</v>
      </c>
      <c r="Q93" s="18">
        <v>0</v>
      </c>
      <c r="R93" s="18">
        <v>0</v>
      </c>
      <c r="S93" s="13" t="s">
        <v>25</v>
      </c>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row>
    <row r="94" spans="1:221" s="4" customFormat="1" ht="33" customHeight="1">
      <c r="A94" s="14">
        <v>95</v>
      </c>
      <c r="B94" s="15" t="s">
        <v>540</v>
      </c>
      <c r="C94" s="34" t="s">
        <v>541</v>
      </c>
      <c r="D94" s="38" t="s">
        <v>535</v>
      </c>
      <c r="E94" s="60" t="s">
        <v>542</v>
      </c>
      <c r="F94" s="26" t="s">
        <v>30</v>
      </c>
      <c r="G94" s="26" t="s">
        <v>23</v>
      </c>
      <c r="H94" s="26" t="s">
        <v>543</v>
      </c>
      <c r="I94" s="67" t="s">
        <v>25</v>
      </c>
      <c r="J94" s="34" t="s">
        <v>544</v>
      </c>
      <c r="K94" s="13">
        <v>207</v>
      </c>
      <c r="L94" s="29">
        <v>20738000</v>
      </c>
      <c r="M94" s="29">
        <v>0</v>
      </c>
      <c r="N94" s="13">
        <v>0</v>
      </c>
      <c r="O94" s="16" t="s">
        <v>545</v>
      </c>
      <c r="P94" s="16" t="s">
        <v>361</v>
      </c>
      <c r="Q94" s="18">
        <v>1</v>
      </c>
      <c r="R94" s="18">
        <v>1</v>
      </c>
      <c r="S94" s="13" t="s">
        <v>25</v>
      </c>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row>
    <row r="95" spans="1:221" s="4" customFormat="1" ht="33" customHeight="1">
      <c r="A95" s="14">
        <v>96</v>
      </c>
      <c r="B95" s="15" t="s">
        <v>546</v>
      </c>
      <c r="C95" s="34" t="s">
        <v>547</v>
      </c>
      <c r="D95" s="38" t="s">
        <v>507</v>
      </c>
      <c r="E95" s="60" t="s">
        <v>548</v>
      </c>
      <c r="F95" s="26" t="s">
        <v>111</v>
      </c>
      <c r="G95" s="26" t="s">
        <v>23</v>
      </c>
      <c r="H95" s="26" t="s">
        <v>549</v>
      </c>
      <c r="I95" s="67" t="s">
        <v>25</v>
      </c>
      <c r="J95" s="34" t="s">
        <v>550</v>
      </c>
      <c r="K95" s="13">
        <v>211</v>
      </c>
      <c r="L95" s="29">
        <v>56592000</v>
      </c>
      <c r="M95" s="29">
        <v>0</v>
      </c>
      <c r="N95" s="13">
        <v>0</v>
      </c>
      <c r="O95" s="16" t="s">
        <v>551</v>
      </c>
      <c r="P95" s="16" t="s">
        <v>361</v>
      </c>
      <c r="Q95" s="18">
        <v>1</v>
      </c>
      <c r="R95" s="18">
        <v>0.35</v>
      </c>
      <c r="S95" s="13" t="s">
        <v>25</v>
      </c>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row>
    <row r="96" spans="1:221" s="4" customFormat="1" ht="33" customHeight="1">
      <c r="A96" s="14">
        <v>98</v>
      </c>
      <c r="B96" s="15" t="s">
        <v>552</v>
      </c>
      <c r="C96" s="34" t="s">
        <v>553</v>
      </c>
      <c r="D96" s="38" t="s">
        <v>554</v>
      </c>
      <c r="E96" s="60" t="s">
        <v>555</v>
      </c>
      <c r="F96" s="26" t="s">
        <v>30</v>
      </c>
      <c r="G96" s="26" t="s">
        <v>23</v>
      </c>
      <c r="H96" s="26" t="s">
        <v>556</v>
      </c>
      <c r="I96" s="67" t="s">
        <v>25</v>
      </c>
      <c r="J96" s="34" t="s">
        <v>557</v>
      </c>
      <c r="K96" s="13">
        <v>214</v>
      </c>
      <c r="L96" s="29">
        <v>174930000</v>
      </c>
      <c r="M96" s="29">
        <v>0</v>
      </c>
      <c r="N96" s="13">
        <v>0</v>
      </c>
      <c r="O96" s="16" t="s">
        <v>558</v>
      </c>
      <c r="P96" s="16" t="s">
        <v>361</v>
      </c>
      <c r="Q96" s="18">
        <v>1</v>
      </c>
      <c r="R96" s="18">
        <v>0.35</v>
      </c>
      <c r="S96" s="13" t="s">
        <v>25</v>
      </c>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row>
    <row r="97" spans="1:221" s="4" customFormat="1" ht="33" customHeight="1">
      <c r="A97" s="14">
        <v>99</v>
      </c>
      <c r="B97" s="15" t="s">
        <v>559</v>
      </c>
      <c r="C97" s="34" t="s">
        <v>560</v>
      </c>
      <c r="D97" s="38" t="s">
        <v>561</v>
      </c>
      <c r="E97" s="60" t="s">
        <v>562</v>
      </c>
      <c r="F97" s="26" t="s">
        <v>30</v>
      </c>
      <c r="G97" s="26" t="s">
        <v>23</v>
      </c>
      <c r="H97" s="26" t="s">
        <v>563</v>
      </c>
      <c r="I97" s="67" t="s">
        <v>25</v>
      </c>
      <c r="J97" s="34" t="s">
        <v>564</v>
      </c>
      <c r="K97" s="13">
        <v>205</v>
      </c>
      <c r="L97" s="29">
        <v>54133333</v>
      </c>
      <c r="M97" s="29">
        <v>0</v>
      </c>
      <c r="N97" s="13">
        <v>0</v>
      </c>
      <c r="O97" s="16" t="s">
        <v>561</v>
      </c>
      <c r="P97" s="16" t="s">
        <v>361</v>
      </c>
      <c r="Q97" s="18">
        <v>1</v>
      </c>
      <c r="R97" s="18">
        <v>1</v>
      </c>
      <c r="S97" s="13" t="s">
        <v>25</v>
      </c>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row>
    <row r="98" spans="1:221" s="4" customFormat="1" ht="33" customHeight="1">
      <c r="A98" s="14">
        <v>100</v>
      </c>
      <c r="B98" s="15" t="s">
        <v>565</v>
      </c>
      <c r="C98" s="34" t="s">
        <v>566</v>
      </c>
      <c r="D98" s="38" t="s">
        <v>561</v>
      </c>
      <c r="E98" s="60" t="s">
        <v>567</v>
      </c>
      <c r="F98" s="26" t="s">
        <v>30</v>
      </c>
      <c r="G98" s="26" t="s">
        <v>23</v>
      </c>
      <c r="H98" s="26" t="s">
        <v>568</v>
      </c>
      <c r="I98" s="67" t="s">
        <v>25</v>
      </c>
      <c r="J98" s="34" t="s">
        <v>400</v>
      </c>
      <c r="K98" s="13">
        <v>153</v>
      </c>
      <c r="L98" s="29">
        <v>45000000</v>
      </c>
      <c r="M98" s="29">
        <v>0</v>
      </c>
      <c r="N98" s="13">
        <v>0</v>
      </c>
      <c r="O98" s="16" t="s">
        <v>561</v>
      </c>
      <c r="P98" s="16" t="s">
        <v>569</v>
      </c>
      <c r="Q98" s="18">
        <v>1</v>
      </c>
      <c r="R98" s="18">
        <v>1</v>
      </c>
      <c r="S98" s="13" t="s">
        <v>25</v>
      </c>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row>
    <row r="99" spans="1:221" s="4" customFormat="1" ht="33" customHeight="1">
      <c r="A99" s="14">
        <v>101</v>
      </c>
      <c r="B99" s="15" t="s">
        <v>570</v>
      </c>
      <c r="C99" s="34" t="s">
        <v>571</v>
      </c>
      <c r="D99" s="38" t="s">
        <v>561</v>
      </c>
      <c r="E99" s="60" t="s">
        <v>572</v>
      </c>
      <c r="F99" s="26" t="s">
        <v>30</v>
      </c>
      <c r="G99" s="26" t="s">
        <v>23</v>
      </c>
      <c r="H99" s="26" t="s">
        <v>573</v>
      </c>
      <c r="I99" s="67" t="s">
        <v>25</v>
      </c>
      <c r="J99" s="34" t="s">
        <v>400</v>
      </c>
      <c r="K99" s="13">
        <v>153</v>
      </c>
      <c r="L99" s="29">
        <v>45000000</v>
      </c>
      <c r="M99" s="29">
        <v>0</v>
      </c>
      <c r="N99" s="13">
        <v>0</v>
      </c>
      <c r="O99" s="16" t="s">
        <v>561</v>
      </c>
      <c r="P99" s="16" t="s">
        <v>569</v>
      </c>
      <c r="Q99" s="18">
        <v>1</v>
      </c>
      <c r="R99" s="18">
        <v>1</v>
      </c>
      <c r="S99" s="13" t="s">
        <v>25</v>
      </c>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row>
    <row r="100" spans="1:221" s="4" customFormat="1" ht="33" customHeight="1">
      <c r="A100" s="14">
        <v>102</v>
      </c>
      <c r="B100" s="15" t="s">
        <v>574</v>
      </c>
      <c r="C100" s="34" t="s">
        <v>575</v>
      </c>
      <c r="D100" s="38" t="s">
        <v>576</v>
      </c>
      <c r="E100" s="60" t="s">
        <v>577</v>
      </c>
      <c r="F100" s="26" t="s">
        <v>30</v>
      </c>
      <c r="G100" s="26" t="s">
        <v>23</v>
      </c>
      <c r="H100" s="26" t="s">
        <v>578</v>
      </c>
      <c r="I100" s="67" t="s">
        <v>25</v>
      </c>
      <c r="J100" s="34" t="s">
        <v>367</v>
      </c>
      <c r="K100" s="13">
        <v>197</v>
      </c>
      <c r="L100" s="29">
        <v>78000000</v>
      </c>
      <c r="M100" s="29">
        <v>0</v>
      </c>
      <c r="N100" s="13">
        <v>0</v>
      </c>
      <c r="O100" s="16" t="s">
        <v>579</v>
      </c>
      <c r="P100" s="16" t="s">
        <v>361</v>
      </c>
      <c r="Q100" s="18">
        <v>1</v>
      </c>
      <c r="R100" s="18">
        <v>1</v>
      </c>
      <c r="S100" s="13" t="s">
        <v>25</v>
      </c>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row>
    <row r="101" spans="1:221" s="4" customFormat="1" ht="33" customHeight="1">
      <c r="A101" s="14">
        <v>103</v>
      </c>
      <c r="B101" s="15" t="s">
        <v>580</v>
      </c>
      <c r="C101" s="34" t="s">
        <v>581</v>
      </c>
      <c r="D101" s="38" t="s">
        <v>576</v>
      </c>
      <c r="E101" s="60" t="s">
        <v>582</v>
      </c>
      <c r="F101" s="26" t="s">
        <v>30</v>
      </c>
      <c r="G101" s="26" t="s">
        <v>23</v>
      </c>
      <c r="H101" s="26" t="s">
        <v>583</v>
      </c>
      <c r="I101" s="67" t="s">
        <v>25</v>
      </c>
      <c r="J101" s="34" t="s">
        <v>264</v>
      </c>
      <c r="K101" s="13">
        <v>197</v>
      </c>
      <c r="L101" s="29">
        <v>147112560</v>
      </c>
      <c r="M101" s="29">
        <v>0</v>
      </c>
      <c r="N101" s="13">
        <v>0</v>
      </c>
      <c r="O101" s="16" t="s">
        <v>579</v>
      </c>
      <c r="P101" s="16" t="s">
        <v>361</v>
      </c>
      <c r="Q101" s="18">
        <v>1</v>
      </c>
      <c r="R101" s="18">
        <v>0.89</v>
      </c>
      <c r="S101" s="13" t="s">
        <v>25</v>
      </c>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row>
    <row r="102" spans="1:221" s="4" customFormat="1" ht="33" customHeight="1">
      <c r="A102" s="14">
        <v>104</v>
      </c>
      <c r="B102" s="15" t="s">
        <v>584</v>
      </c>
      <c r="C102" s="34" t="s">
        <v>585</v>
      </c>
      <c r="D102" s="38" t="s">
        <v>576</v>
      </c>
      <c r="E102" s="60" t="s">
        <v>586</v>
      </c>
      <c r="F102" s="26" t="s">
        <v>30</v>
      </c>
      <c r="G102" s="26" t="s">
        <v>23</v>
      </c>
      <c r="H102" s="26" t="s">
        <v>587</v>
      </c>
      <c r="I102" s="67" t="s">
        <v>25</v>
      </c>
      <c r="J102" s="34" t="s">
        <v>512</v>
      </c>
      <c r="K102" s="13">
        <v>197</v>
      </c>
      <c r="L102" s="29">
        <v>197242500</v>
      </c>
      <c r="M102" s="29">
        <v>0</v>
      </c>
      <c r="N102" s="13">
        <v>0</v>
      </c>
      <c r="O102" s="16" t="s">
        <v>579</v>
      </c>
      <c r="P102" s="16" t="s">
        <v>361</v>
      </c>
      <c r="Q102" s="18">
        <v>0</v>
      </c>
      <c r="R102" s="18">
        <v>0</v>
      </c>
      <c r="S102" s="13" t="s">
        <v>25</v>
      </c>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row>
    <row r="103" spans="1:221" s="4" customFormat="1" ht="33" customHeight="1">
      <c r="A103" s="14">
        <v>105</v>
      </c>
      <c r="B103" s="15" t="s">
        <v>588</v>
      </c>
      <c r="C103" s="34" t="s">
        <v>589</v>
      </c>
      <c r="D103" s="38" t="s">
        <v>590</v>
      </c>
      <c r="E103" s="60" t="s">
        <v>591</v>
      </c>
      <c r="F103" s="26" t="s">
        <v>30</v>
      </c>
      <c r="G103" s="26" t="s">
        <v>23</v>
      </c>
      <c r="H103" s="26" t="s">
        <v>592</v>
      </c>
      <c r="I103" s="67" t="s">
        <v>25</v>
      </c>
      <c r="J103" s="34" t="s">
        <v>418</v>
      </c>
      <c r="K103" s="13">
        <v>62</v>
      </c>
      <c r="L103" s="29">
        <v>13623333</v>
      </c>
      <c r="M103" s="29">
        <v>0</v>
      </c>
      <c r="N103" s="13">
        <v>0</v>
      </c>
      <c r="O103" s="16" t="s">
        <v>590</v>
      </c>
      <c r="P103" s="16" t="s">
        <v>593</v>
      </c>
      <c r="Q103" s="18">
        <v>0</v>
      </c>
      <c r="R103" s="18">
        <v>0</v>
      </c>
      <c r="S103" s="13" t="s">
        <v>25</v>
      </c>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row>
    <row r="104" spans="1:221" s="4" customFormat="1" ht="33" customHeight="1">
      <c r="A104" s="14">
        <v>108</v>
      </c>
      <c r="B104" s="15" t="s">
        <v>594</v>
      </c>
      <c r="C104" s="34" t="s">
        <v>595</v>
      </c>
      <c r="D104" s="38" t="s">
        <v>590</v>
      </c>
      <c r="E104" s="60" t="s">
        <v>596</v>
      </c>
      <c r="F104" s="26" t="s">
        <v>30</v>
      </c>
      <c r="G104" s="26" t="s">
        <v>23</v>
      </c>
      <c r="H104" s="26" t="s">
        <v>597</v>
      </c>
      <c r="I104" s="67" t="s">
        <v>25</v>
      </c>
      <c r="J104" s="34" t="s">
        <v>598</v>
      </c>
      <c r="K104" s="13">
        <v>153</v>
      </c>
      <c r="L104" s="29">
        <v>12500000</v>
      </c>
      <c r="M104" s="29">
        <v>0</v>
      </c>
      <c r="N104" s="13">
        <v>0</v>
      </c>
      <c r="O104" s="16" t="s">
        <v>590</v>
      </c>
      <c r="P104" s="16" t="s">
        <v>599</v>
      </c>
      <c r="Q104" s="18">
        <v>0</v>
      </c>
      <c r="R104" s="18">
        <v>0</v>
      </c>
      <c r="S104" s="13" t="s">
        <v>25</v>
      </c>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row>
    <row r="105" spans="1:221" s="4" customFormat="1" ht="33" customHeight="1">
      <c r="A105" s="14">
        <v>109</v>
      </c>
      <c r="B105" s="15" t="s">
        <v>600</v>
      </c>
      <c r="C105" s="34" t="s">
        <v>601</v>
      </c>
      <c r="D105" s="38" t="s">
        <v>590</v>
      </c>
      <c r="E105" s="60" t="s">
        <v>602</v>
      </c>
      <c r="F105" s="26" t="s">
        <v>30</v>
      </c>
      <c r="G105" s="26" t="s">
        <v>23</v>
      </c>
      <c r="H105" s="26" t="s">
        <v>603</v>
      </c>
      <c r="I105" s="67" t="s">
        <v>25</v>
      </c>
      <c r="J105" s="34" t="s">
        <v>598</v>
      </c>
      <c r="K105" s="13">
        <v>153</v>
      </c>
      <c r="L105" s="29">
        <v>12500000</v>
      </c>
      <c r="M105" s="29">
        <v>0</v>
      </c>
      <c r="N105" s="13">
        <v>0</v>
      </c>
      <c r="O105" s="16" t="s">
        <v>590</v>
      </c>
      <c r="P105" s="16" t="s">
        <v>599</v>
      </c>
      <c r="Q105" s="18">
        <v>0</v>
      </c>
      <c r="R105" s="18">
        <v>0</v>
      </c>
      <c r="S105" s="13" t="s">
        <v>25</v>
      </c>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row>
    <row r="106" spans="1:221" s="4" customFormat="1" ht="33" customHeight="1">
      <c r="A106" s="14">
        <v>110</v>
      </c>
      <c r="B106" s="15" t="s">
        <v>604</v>
      </c>
      <c r="C106" s="34" t="s">
        <v>605</v>
      </c>
      <c r="D106" s="38" t="s">
        <v>590</v>
      </c>
      <c r="E106" s="60" t="s">
        <v>602</v>
      </c>
      <c r="F106" s="26" t="s">
        <v>30</v>
      </c>
      <c r="G106" s="26" t="s">
        <v>23</v>
      </c>
      <c r="H106" s="26" t="s">
        <v>606</v>
      </c>
      <c r="I106" s="67" t="s">
        <v>25</v>
      </c>
      <c r="J106" s="34" t="s">
        <v>598</v>
      </c>
      <c r="K106" s="13">
        <v>153</v>
      </c>
      <c r="L106" s="29">
        <v>12500000</v>
      </c>
      <c r="M106" s="29">
        <v>0</v>
      </c>
      <c r="N106" s="13">
        <v>0</v>
      </c>
      <c r="O106" s="16" t="s">
        <v>590</v>
      </c>
      <c r="P106" s="16" t="s">
        <v>599</v>
      </c>
      <c r="Q106" s="18">
        <v>0</v>
      </c>
      <c r="R106" s="18">
        <v>0</v>
      </c>
      <c r="S106" s="13" t="s">
        <v>25</v>
      </c>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row>
    <row r="107" spans="1:221" s="4" customFormat="1" ht="33" customHeight="1">
      <c r="A107" s="14">
        <v>111</v>
      </c>
      <c r="B107" s="15" t="s">
        <v>607</v>
      </c>
      <c r="C107" s="34" t="s">
        <v>608</v>
      </c>
      <c r="D107" s="38" t="s">
        <v>590</v>
      </c>
      <c r="E107" s="60" t="s">
        <v>602</v>
      </c>
      <c r="F107" s="26" t="s">
        <v>30</v>
      </c>
      <c r="G107" s="26" t="s">
        <v>23</v>
      </c>
      <c r="H107" s="26" t="s">
        <v>609</v>
      </c>
      <c r="I107" s="67" t="s">
        <v>25</v>
      </c>
      <c r="J107" s="34" t="s">
        <v>598</v>
      </c>
      <c r="K107" s="13">
        <v>153</v>
      </c>
      <c r="L107" s="29">
        <v>12500000</v>
      </c>
      <c r="M107" s="29">
        <v>0</v>
      </c>
      <c r="N107" s="13">
        <v>0</v>
      </c>
      <c r="O107" s="16" t="s">
        <v>590</v>
      </c>
      <c r="P107" s="16" t="s">
        <v>599</v>
      </c>
      <c r="Q107" s="18">
        <v>0</v>
      </c>
      <c r="R107" s="18">
        <v>0</v>
      </c>
      <c r="S107" s="13" t="s">
        <v>25</v>
      </c>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row>
    <row r="108" spans="1:221" s="4" customFormat="1" ht="33" customHeight="1">
      <c r="A108" s="14">
        <v>112</v>
      </c>
      <c r="B108" s="15" t="s">
        <v>610</v>
      </c>
      <c r="C108" s="34" t="s">
        <v>611</v>
      </c>
      <c r="D108" s="38" t="s">
        <v>590</v>
      </c>
      <c r="E108" s="60" t="s">
        <v>602</v>
      </c>
      <c r="F108" s="26" t="s">
        <v>30</v>
      </c>
      <c r="G108" s="26" t="s">
        <v>23</v>
      </c>
      <c r="H108" s="26" t="s">
        <v>612</v>
      </c>
      <c r="I108" s="67" t="s">
        <v>25</v>
      </c>
      <c r="J108" s="34" t="s">
        <v>598</v>
      </c>
      <c r="K108" s="13">
        <v>153</v>
      </c>
      <c r="L108" s="29">
        <v>12500000</v>
      </c>
      <c r="M108" s="29">
        <v>0</v>
      </c>
      <c r="N108" s="13">
        <v>0</v>
      </c>
      <c r="O108" s="16" t="s">
        <v>590</v>
      </c>
      <c r="P108" s="16" t="s">
        <v>599</v>
      </c>
      <c r="Q108" s="18">
        <v>0</v>
      </c>
      <c r="R108" s="18">
        <v>0</v>
      </c>
      <c r="S108" s="13" t="s">
        <v>25</v>
      </c>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row>
    <row r="109" spans="1:221" s="4" customFormat="1" ht="33" customHeight="1">
      <c r="A109" s="14">
        <v>113</v>
      </c>
      <c r="B109" s="15" t="s">
        <v>613</v>
      </c>
      <c r="C109" s="34" t="s">
        <v>614</v>
      </c>
      <c r="D109" s="38" t="s">
        <v>615</v>
      </c>
      <c r="E109" s="60" t="s">
        <v>616</v>
      </c>
      <c r="F109" s="26" t="s">
        <v>30</v>
      </c>
      <c r="G109" s="26" t="s">
        <v>23</v>
      </c>
      <c r="H109" s="26" t="s">
        <v>359</v>
      </c>
      <c r="I109" s="67" t="s">
        <v>25</v>
      </c>
      <c r="J109" s="34" t="s">
        <v>191</v>
      </c>
      <c r="K109" s="13">
        <v>150</v>
      </c>
      <c r="L109" s="29">
        <v>400000000</v>
      </c>
      <c r="M109" s="29">
        <v>0</v>
      </c>
      <c r="N109" s="13">
        <v>0</v>
      </c>
      <c r="O109" s="16" t="s">
        <v>617</v>
      </c>
      <c r="P109" s="16" t="s">
        <v>618</v>
      </c>
      <c r="Q109" s="18">
        <v>1</v>
      </c>
      <c r="R109" s="18">
        <v>1</v>
      </c>
      <c r="S109" s="13" t="s">
        <v>25</v>
      </c>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row>
    <row r="110" spans="1:221" s="4" customFormat="1" ht="33" customHeight="1">
      <c r="A110" s="14">
        <v>114</v>
      </c>
      <c r="B110" s="15" t="s">
        <v>619</v>
      </c>
      <c r="C110" s="34" t="s">
        <v>620</v>
      </c>
      <c r="D110" s="38" t="s">
        <v>621</v>
      </c>
      <c r="E110" s="60" t="s">
        <v>622</v>
      </c>
      <c r="F110" s="26" t="s">
        <v>30</v>
      </c>
      <c r="G110" s="26" t="s">
        <v>23</v>
      </c>
      <c r="H110" s="26" t="s">
        <v>623</v>
      </c>
      <c r="I110" s="67" t="s">
        <v>25</v>
      </c>
      <c r="J110" s="34" t="s">
        <v>624</v>
      </c>
      <c r="K110" s="13">
        <v>183</v>
      </c>
      <c r="L110" s="29">
        <v>48000000</v>
      </c>
      <c r="M110" s="29">
        <v>0</v>
      </c>
      <c r="N110" s="13">
        <v>0</v>
      </c>
      <c r="O110" s="16" t="s">
        <v>621</v>
      </c>
      <c r="P110" s="16" t="s">
        <v>361</v>
      </c>
      <c r="Q110" s="18">
        <v>0</v>
      </c>
      <c r="R110" s="18">
        <v>0</v>
      </c>
      <c r="S110" s="13" t="s">
        <v>25</v>
      </c>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row>
    <row r="111" spans="1:221" s="4" customFormat="1" ht="33" customHeight="1">
      <c r="A111" s="14">
        <v>115</v>
      </c>
      <c r="B111" s="15" t="s">
        <v>625</v>
      </c>
      <c r="C111" s="34" t="s">
        <v>626</v>
      </c>
      <c r="D111" s="38" t="s">
        <v>621</v>
      </c>
      <c r="E111" s="60" t="s">
        <v>627</v>
      </c>
      <c r="F111" s="26" t="s">
        <v>30</v>
      </c>
      <c r="G111" s="26" t="s">
        <v>23</v>
      </c>
      <c r="H111" s="26" t="s">
        <v>628</v>
      </c>
      <c r="I111" s="67" t="s">
        <v>25</v>
      </c>
      <c r="J111" s="34" t="s">
        <v>624</v>
      </c>
      <c r="K111" s="13">
        <v>183</v>
      </c>
      <c r="L111" s="29">
        <v>48000000</v>
      </c>
      <c r="M111" s="29">
        <v>0</v>
      </c>
      <c r="N111" s="13">
        <v>0</v>
      </c>
      <c r="O111" s="16" t="s">
        <v>621</v>
      </c>
      <c r="P111" s="16" t="s">
        <v>361</v>
      </c>
      <c r="Q111" s="18">
        <v>0</v>
      </c>
      <c r="R111" s="18">
        <v>0</v>
      </c>
      <c r="S111" s="13" t="s">
        <v>25</v>
      </c>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row>
    <row r="112" spans="1:221" s="4" customFormat="1" ht="33" customHeight="1">
      <c r="A112" s="14">
        <v>116</v>
      </c>
      <c r="B112" s="15" t="s">
        <v>629</v>
      </c>
      <c r="C112" s="34" t="s">
        <v>630</v>
      </c>
      <c r="D112" s="38" t="s">
        <v>631</v>
      </c>
      <c r="E112" s="60" t="s">
        <v>632</v>
      </c>
      <c r="F112" s="26" t="s">
        <v>30</v>
      </c>
      <c r="G112" s="26" t="s">
        <v>23</v>
      </c>
      <c r="H112" s="26" t="s">
        <v>633</v>
      </c>
      <c r="I112" s="67" t="s">
        <v>25</v>
      </c>
      <c r="J112" s="34" t="s">
        <v>634</v>
      </c>
      <c r="K112" s="13">
        <v>123</v>
      </c>
      <c r="L112" s="29">
        <v>90181080</v>
      </c>
      <c r="M112" s="29">
        <v>0</v>
      </c>
      <c r="N112" s="13">
        <v>0</v>
      </c>
      <c r="O112" s="16" t="s">
        <v>631</v>
      </c>
      <c r="P112" s="16" t="s">
        <v>426</v>
      </c>
      <c r="Q112" s="18">
        <v>0</v>
      </c>
      <c r="R112" s="18">
        <v>0</v>
      </c>
      <c r="S112" s="13" t="s">
        <v>25</v>
      </c>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row>
    <row r="113" spans="1:221" s="4" customFormat="1" ht="33" customHeight="1">
      <c r="A113" s="14">
        <v>117</v>
      </c>
      <c r="B113" s="15" t="s">
        <v>635</v>
      </c>
      <c r="C113" s="34" t="s">
        <v>636</v>
      </c>
      <c r="D113" s="38" t="s">
        <v>177</v>
      </c>
      <c r="E113" s="60" t="s">
        <v>637</v>
      </c>
      <c r="F113" s="26" t="s">
        <v>22</v>
      </c>
      <c r="G113" s="26" t="s">
        <v>206</v>
      </c>
      <c r="H113" s="26" t="s">
        <v>638</v>
      </c>
      <c r="I113" s="67" t="s">
        <v>25</v>
      </c>
      <c r="J113" s="34" t="s">
        <v>639</v>
      </c>
      <c r="K113" s="13">
        <v>150</v>
      </c>
      <c r="L113" s="29">
        <v>400000000</v>
      </c>
      <c r="M113" s="29">
        <v>0</v>
      </c>
      <c r="N113" s="13">
        <v>0</v>
      </c>
      <c r="O113" s="16" t="s">
        <v>177</v>
      </c>
      <c r="P113" s="16" t="s">
        <v>402</v>
      </c>
      <c r="Q113" s="18">
        <v>1</v>
      </c>
      <c r="R113" s="18">
        <v>1</v>
      </c>
      <c r="S113" s="13" t="s">
        <v>25</v>
      </c>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row>
    <row r="114" spans="1:221" s="4" customFormat="1" ht="33" customHeight="1">
      <c r="A114" s="14">
        <v>118</v>
      </c>
      <c r="B114" s="15" t="s">
        <v>640</v>
      </c>
      <c r="C114" s="34" t="s">
        <v>641</v>
      </c>
      <c r="D114" s="38" t="s">
        <v>642</v>
      </c>
      <c r="E114" s="60" t="s">
        <v>643</v>
      </c>
      <c r="F114" s="26" t="s">
        <v>30</v>
      </c>
      <c r="G114" s="26" t="s">
        <v>23</v>
      </c>
      <c r="H114" s="26" t="s">
        <v>644</v>
      </c>
      <c r="I114" s="67" t="s">
        <v>25</v>
      </c>
      <c r="J114" s="34" t="s">
        <v>199</v>
      </c>
      <c r="K114" s="13">
        <v>145</v>
      </c>
      <c r="L114" s="29">
        <v>7433685627</v>
      </c>
      <c r="M114" s="29">
        <v>0</v>
      </c>
      <c r="N114" s="13">
        <v>16</v>
      </c>
      <c r="O114" s="16" t="s">
        <v>642</v>
      </c>
      <c r="P114" s="16">
        <v>44561</v>
      </c>
      <c r="Q114" s="18">
        <v>0.76</v>
      </c>
      <c r="R114" s="18">
        <v>0.02</v>
      </c>
      <c r="S114" s="13" t="s">
        <v>25</v>
      </c>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row>
    <row r="115" spans="1:221" s="6" customFormat="1" ht="33" customHeight="1">
      <c r="A115" s="19">
        <v>119</v>
      </c>
      <c r="B115" s="20" t="s">
        <v>645</v>
      </c>
      <c r="C115" s="36" t="s">
        <v>646</v>
      </c>
      <c r="D115" s="39" t="s">
        <v>642</v>
      </c>
      <c r="E115" s="61" t="s">
        <v>647</v>
      </c>
      <c r="F115" s="27" t="s">
        <v>30</v>
      </c>
      <c r="G115" s="27" t="s">
        <v>23</v>
      </c>
      <c r="H115" s="27" t="s">
        <v>648</v>
      </c>
      <c r="I115" s="67" t="s">
        <v>25</v>
      </c>
      <c r="J115" s="36" t="s">
        <v>264</v>
      </c>
      <c r="K115" s="17">
        <v>145</v>
      </c>
      <c r="L115" s="30">
        <v>1658759199</v>
      </c>
      <c r="M115" s="30">
        <v>0</v>
      </c>
      <c r="N115" s="17">
        <v>15</v>
      </c>
      <c r="O115" s="21" t="s">
        <v>642</v>
      </c>
      <c r="P115" s="21">
        <v>44588</v>
      </c>
      <c r="Q115" s="22">
        <v>0.95</v>
      </c>
      <c r="R115" s="22">
        <v>0</v>
      </c>
      <c r="S115" s="13" t="s">
        <v>25</v>
      </c>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row>
    <row r="116" spans="1:221" s="4" customFormat="1" ht="33" customHeight="1">
      <c r="A116" s="14">
        <v>120</v>
      </c>
      <c r="B116" s="15" t="s">
        <v>649</v>
      </c>
      <c r="C116" s="34" t="s">
        <v>650</v>
      </c>
      <c r="D116" s="38" t="s">
        <v>651</v>
      </c>
      <c r="E116" s="60" t="s">
        <v>652</v>
      </c>
      <c r="F116" s="26" t="s">
        <v>30</v>
      </c>
      <c r="G116" s="26" t="s">
        <v>23</v>
      </c>
      <c r="H116" s="26" t="s">
        <v>653</v>
      </c>
      <c r="I116" s="67" t="s">
        <v>25</v>
      </c>
      <c r="J116" s="34" t="s">
        <v>199</v>
      </c>
      <c r="K116" s="13">
        <v>145</v>
      </c>
      <c r="L116" s="29">
        <v>86000000</v>
      </c>
      <c r="M116" s="29">
        <v>0</v>
      </c>
      <c r="N116" s="13">
        <v>0</v>
      </c>
      <c r="O116" s="16" t="s">
        <v>651</v>
      </c>
      <c r="P116" s="16" t="s">
        <v>654</v>
      </c>
      <c r="Q116" s="18">
        <v>1</v>
      </c>
      <c r="R116" s="18">
        <v>0</v>
      </c>
      <c r="S116" s="13" t="s">
        <v>25</v>
      </c>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row>
    <row r="117" spans="1:221" s="4" customFormat="1" ht="33" customHeight="1">
      <c r="A117" s="14">
        <v>121</v>
      </c>
      <c r="B117" s="15" t="s">
        <v>655</v>
      </c>
      <c r="C117" s="34" t="s">
        <v>656</v>
      </c>
      <c r="D117" s="38" t="s">
        <v>657</v>
      </c>
      <c r="E117" s="60" t="s">
        <v>658</v>
      </c>
      <c r="F117" s="26" t="s">
        <v>30</v>
      </c>
      <c r="G117" s="26" t="s">
        <v>23</v>
      </c>
      <c r="H117" s="26" t="s">
        <v>305</v>
      </c>
      <c r="I117" s="67" t="s">
        <v>25</v>
      </c>
      <c r="J117" s="34" t="s">
        <v>659</v>
      </c>
      <c r="K117" s="13">
        <v>145</v>
      </c>
      <c r="L117" s="29">
        <v>62832000</v>
      </c>
      <c r="M117" s="29">
        <v>0</v>
      </c>
      <c r="N117" s="13">
        <v>0</v>
      </c>
      <c r="O117" s="16" t="s">
        <v>660</v>
      </c>
      <c r="P117" s="16">
        <v>44558</v>
      </c>
      <c r="Q117" s="18">
        <v>1</v>
      </c>
      <c r="R117" s="18">
        <v>0.79</v>
      </c>
      <c r="S117" s="13" t="s">
        <v>25</v>
      </c>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row>
    <row r="118" spans="1:221" s="4" customFormat="1" ht="33" customHeight="1">
      <c r="A118" s="14">
        <v>122</v>
      </c>
      <c r="B118" s="15" t="s">
        <v>661</v>
      </c>
      <c r="C118" s="34" t="s">
        <v>662</v>
      </c>
      <c r="D118" s="38" t="s">
        <v>617</v>
      </c>
      <c r="E118" s="60" t="s">
        <v>663</v>
      </c>
      <c r="F118" s="26" t="s">
        <v>45</v>
      </c>
      <c r="G118" s="26" t="s">
        <v>23</v>
      </c>
      <c r="H118" s="26" t="s">
        <v>664</v>
      </c>
      <c r="I118" s="67" t="s">
        <v>25</v>
      </c>
      <c r="J118" s="34" t="s">
        <v>665</v>
      </c>
      <c r="K118" s="13">
        <v>132</v>
      </c>
      <c r="L118" s="29">
        <v>686033328</v>
      </c>
      <c r="M118" s="29">
        <v>0</v>
      </c>
      <c r="N118" s="13">
        <v>0</v>
      </c>
      <c r="O118" s="16" t="s">
        <v>666</v>
      </c>
      <c r="P118" s="16" t="s">
        <v>402</v>
      </c>
      <c r="Q118" s="18">
        <v>1</v>
      </c>
      <c r="R118" s="18">
        <v>1</v>
      </c>
      <c r="S118" s="13" t="s">
        <v>25</v>
      </c>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row>
    <row r="119" spans="1:221" s="4" customFormat="1" ht="33" customHeight="1">
      <c r="A119" s="14">
        <v>123</v>
      </c>
      <c r="B119" s="15" t="s">
        <v>667</v>
      </c>
      <c r="C119" s="34" t="s">
        <v>668</v>
      </c>
      <c r="D119" s="38" t="s">
        <v>617</v>
      </c>
      <c r="E119" s="60" t="s">
        <v>669</v>
      </c>
      <c r="F119" s="26" t="s">
        <v>22</v>
      </c>
      <c r="G119" s="26" t="s">
        <v>206</v>
      </c>
      <c r="H119" s="26" t="s">
        <v>670</v>
      </c>
      <c r="I119" s="67" t="s">
        <v>25</v>
      </c>
      <c r="J119" s="34" t="s">
        <v>61</v>
      </c>
      <c r="K119" s="13">
        <v>142</v>
      </c>
      <c r="L119" s="29">
        <v>246000000</v>
      </c>
      <c r="M119" s="29">
        <v>0</v>
      </c>
      <c r="N119" s="13">
        <v>0</v>
      </c>
      <c r="O119" s="16" t="s">
        <v>671</v>
      </c>
      <c r="P119" s="16" t="s">
        <v>361</v>
      </c>
      <c r="Q119" s="18">
        <v>1</v>
      </c>
      <c r="R119" s="18">
        <v>1</v>
      </c>
      <c r="S119" s="13" t="s">
        <v>25</v>
      </c>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row>
    <row r="120" spans="1:221" s="4" customFormat="1" ht="33" customHeight="1">
      <c r="A120" s="14">
        <v>124</v>
      </c>
      <c r="B120" s="15" t="s">
        <v>672</v>
      </c>
      <c r="C120" s="34" t="s">
        <v>673</v>
      </c>
      <c r="D120" s="38" t="s">
        <v>657</v>
      </c>
      <c r="E120" s="60" t="s">
        <v>674</v>
      </c>
      <c r="F120" s="26" t="s">
        <v>30</v>
      </c>
      <c r="G120" s="26" t="s">
        <v>23</v>
      </c>
      <c r="H120" s="26" t="s">
        <v>675</v>
      </c>
      <c r="I120" s="67" t="s">
        <v>25</v>
      </c>
      <c r="J120" s="34" t="s">
        <v>624</v>
      </c>
      <c r="K120" s="13">
        <v>149</v>
      </c>
      <c r="L120" s="29">
        <v>30000000</v>
      </c>
      <c r="M120" s="29">
        <v>0</v>
      </c>
      <c r="N120" s="13">
        <v>0</v>
      </c>
      <c r="O120" s="16" t="s">
        <v>676</v>
      </c>
      <c r="P120" s="16" t="s">
        <v>361</v>
      </c>
      <c r="Q120" s="18">
        <v>0</v>
      </c>
      <c r="R120" s="18">
        <v>0</v>
      </c>
      <c r="S120" s="13" t="s">
        <v>25</v>
      </c>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row>
    <row r="121" spans="1:221" s="4" customFormat="1" ht="33" customHeight="1">
      <c r="A121" s="14">
        <v>125</v>
      </c>
      <c r="B121" s="15" t="s">
        <v>677</v>
      </c>
      <c r="C121" s="34" t="s">
        <v>678</v>
      </c>
      <c r="D121" s="38" t="s">
        <v>679</v>
      </c>
      <c r="E121" s="60" t="s">
        <v>680</v>
      </c>
      <c r="F121" s="26" t="s">
        <v>45</v>
      </c>
      <c r="G121" s="26" t="s">
        <v>46</v>
      </c>
      <c r="H121" s="26" t="s">
        <v>681</v>
      </c>
      <c r="I121" s="67" t="s">
        <v>25</v>
      </c>
      <c r="J121" s="34" t="s">
        <v>483</v>
      </c>
      <c r="K121" s="13">
        <v>122</v>
      </c>
      <c r="L121" s="29">
        <v>727948535</v>
      </c>
      <c r="M121" s="29">
        <v>0</v>
      </c>
      <c r="N121" s="13">
        <v>0</v>
      </c>
      <c r="O121" s="16" t="s">
        <v>682</v>
      </c>
      <c r="P121" s="16" t="s">
        <v>683</v>
      </c>
      <c r="Q121" s="18">
        <v>1</v>
      </c>
      <c r="R121" s="18">
        <v>0.7</v>
      </c>
      <c r="S121" s="13" t="s">
        <v>25</v>
      </c>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row>
    <row r="122" spans="1:221" s="4" customFormat="1" ht="33" customHeight="1">
      <c r="A122" s="14">
        <v>126</v>
      </c>
      <c r="B122" s="15" t="s">
        <v>684</v>
      </c>
      <c r="C122" s="34" t="s">
        <v>685</v>
      </c>
      <c r="D122" s="38" t="s">
        <v>686</v>
      </c>
      <c r="E122" s="60" t="s">
        <v>687</v>
      </c>
      <c r="F122" s="26" t="s">
        <v>30</v>
      </c>
      <c r="G122" s="26" t="s">
        <v>23</v>
      </c>
      <c r="H122" s="26" t="s">
        <v>688</v>
      </c>
      <c r="I122" s="67" t="s">
        <v>25</v>
      </c>
      <c r="J122" s="34" t="s">
        <v>689</v>
      </c>
      <c r="K122" s="13">
        <v>7</v>
      </c>
      <c r="L122" s="29">
        <v>36000000</v>
      </c>
      <c r="M122" s="29">
        <v>0</v>
      </c>
      <c r="N122" s="13">
        <v>0</v>
      </c>
      <c r="O122" s="16" t="s">
        <v>593</v>
      </c>
      <c r="P122" s="16" t="s">
        <v>690</v>
      </c>
      <c r="Q122" s="18">
        <v>0</v>
      </c>
      <c r="R122" s="18">
        <v>0</v>
      </c>
      <c r="S122" s="13" t="s">
        <v>25</v>
      </c>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row>
    <row r="123" spans="1:221" s="4" customFormat="1" ht="33" customHeight="1">
      <c r="A123" s="14">
        <v>127</v>
      </c>
      <c r="B123" s="15" t="s">
        <v>691</v>
      </c>
      <c r="C123" s="34" t="s">
        <v>692</v>
      </c>
      <c r="D123" s="38" t="s">
        <v>693</v>
      </c>
      <c r="E123" s="60" t="s">
        <v>694</v>
      </c>
      <c r="F123" s="26" t="s">
        <v>30</v>
      </c>
      <c r="G123" s="26" t="s">
        <v>73</v>
      </c>
      <c r="H123" s="26" t="s">
        <v>695</v>
      </c>
      <c r="I123" s="67" t="s">
        <v>25</v>
      </c>
      <c r="J123" s="34" t="s">
        <v>55</v>
      </c>
      <c r="K123" s="13">
        <v>92</v>
      </c>
      <c r="L123" s="29">
        <v>90440000</v>
      </c>
      <c r="M123" s="29">
        <v>0</v>
      </c>
      <c r="N123" s="13">
        <v>60</v>
      </c>
      <c r="O123" s="16" t="s">
        <v>693</v>
      </c>
      <c r="P123" s="16">
        <v>44529</v>
      </c>
      <c r="Q123" s="18">
        <v>0.5</v>
      </c>
      <c r="R123" s="18">
        <v>0.45</v>
      </c>
      <c r="S123" s="13" t="s">
        <v>25</v>
      </c>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row>
    <row r="124" spans="1:221" s="4" customFormat="1" ht="33" customHeight="1">
      <c r="A124" s="14">
        <v>128</v>
      </c>
      <c r="B124" s="15" t="s">
        <v>696</v>
      </c>
      <c r="C124" s="34" t="s">
        <v>697</v>
      </c>
      <c r="D124" s="38" t="s">
        <v>593</v>
      </c>
      <c r="E124" s="60" t="s">
        <v>698</v>
      </c>
      <c r="F124" s="26" t="s">
        <v>30</v>
      </c>
      <c r="G124" s="26" t="s">
        <v>23</v>
      </c>
      <c r="H124" s="26" t="s">
        <v>699</v>
      </c>
      <c r="I124" s="67" t="s">
        <v>25</v>
      </c>
      <c r="J124" s="34" t="s">
        <v>700</v>
      </c>
      <c r="K124" s="13">
        <v>128</v>
      </c>
      <c r="L124" s="29">
        <v>34666667</v>
      </c>
      <c r="M124" s="29">
        <v>0</v>
      </c>
      <c r="N124" s="13">
        <v>0</v>
      </c>
      <c r="O124" s="16" t="s">
        <v>701</v>
      </c>
      <c r="P124" s="16" t="s">
        <v>361</v>
      </c>
      <c r="Q124" s="18">
        <v>0</v>
      </c>
      <c r="R124" s="18">
        <v>0</v>
      </c>
      <c r="S124" s="13" t="s">
        <v>25</v>
      </c>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row>
    <row r="125" spans="1:221" s="4" customFormat="1" ht="33" customHeight="1">
      <c r="A125" s="14">
        <v>129</v>
      </c>
      <c r="B125" s="15" t="s">
        <v>702</v>
      </c>
      <c r="C125" s="34" t="s">
        <v>703</v>
      </c>
      <c r="D125" s="38" t="s">
        <v>693</v>
      </c>
      <c r="E125" s="60" t="s">
        <v>704</v>
      </c>
      <c r="F125" s="26" t="s">
        <v>30</v>
      </c>
      <c r="G125" s="26" t="s">
        <v>23</v>
      </c>
      <c r="H125" s="26" t="s">
        <v>705</v>
      </c>
      <c r="I125" s="67" t="s">
        <v>25</v>
      </c>
      <c r="J125" s="34" t="s">
        <v>387</v>
      </c>
      <c r="K125" s="13">
        <v>123</v>
      </c>
      <c r="L125" s="29">
        <v>35555251</v>
      </c>
      <c r="M125" s="29">
        <v>0</v>
      </c>
      <c r="N125" s="13">
        <v>0</v>
      </c>
      <c r="O125" s="16" t="s">
        <v>690</v>
      </c>
      <c r="P125" s="16" t="s">
        <v>361</v>
      </c>
      <c r="Q125" s="18">
        <v>1</v>
      </c>
      <c r="R125" s="18">
        <v>0.75</v>
      </c>
      <c r="S125" s="13" t="s">
        <v>25</v>
      </c>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row>
    <row r="126" spans="1:221" s="4" customFormat="1" ht="33" customHeight="1">
      <c r="A126" s="14"/>
      <c r="B126" s="15"/>
      <c r="C126" s="34" t="s">
        <v>706</v>
      </c>
      <c r="D126" s="38">
        <v>44454</v>
      </c>
      <c r="E126" s="60" t="s">
        <v>707</v>
      </c>
      <c r="F126" s="26" t="s">
        <v>45</v>
      </c>
      <c r="G126" s="26" t="s">
        <v>23</v>
      </c>
      <c r="H126" s="26" t="s">
        <v>708</v>
      </c>
      <c r="I126" s="67" t="s">
        <v>25</v>
      </c>
      <c r="J126" s="34" t="s">
        <v>709</v>
      </c>
      <c r="K126" s="13">
        <v>336</v>
      </c>
      <c r="L126" s="29">
        <v>294736669.70999998</v>
      </c>
      <c r="M126" s="29">
        <v>0</v>
      </c>
      <c r="N126" s="13">
        <v>0</v>
      </c>
      <c r="O126" s="16">
        <v>44456</v>
      </c>
      <c r="P126" s="16">
        <v>44791</v>
      </c>
      <c r="Q126" s="18">
        <v>0.1</v>
      </c>
      <c r="R126" s="18">
        <v>0.05</v>
      </c>
      <c r="S126" s="13" t="s">
        <v>25</v>
      </c>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row>
    <row r="127" spans="1:221" s="4" customFormat="1" ht="33" customHeight="1">
      <c r="A127" s="14"/>
      <c r="B127" s="15"/>
      <c r="C127" s="34" t="s">
        <v>710</v>
      </c>
      <c r="D127" s="38">
        <v>44442</v>
      </c>
      <c r="E127" s="60" t="s">
        <v>711</v>
      </c>
      <c r="F127" s="26" t="s">
        <v>111</v>
      </c>
      <c r="G127" s="26" t="s">
        <v>46</v>
      </c>
      <c r="H127" s="26" t="s">
        <v>712</v>
      </c>
      <c r="I127" s="67" t="s">
        <v>25</v>
      </c>
      <c r="J127" s="34" t="s">
        <v>550</v>
      </c>
      <c r="K127" s="13">
        <v>109</v>
      </c>
      <c r="L127" s="29">
        <v>72915308</v>
      </c>
      <c r="M127" s="29">
        <v>0</v>
      </c>
      <c r="N127" s="13">
        <v>30</v>
      </c>
      <c r="O127" s="16">
        <v>44453</v>
      </c>
      <c r="P127" s="16">
        <v>44591</v>
      </c>
      <c r="Q127" s="18">
        <v>1</v>
      </c>
      <c r="R127" s="18">
        <v>1</v>
      </c>
      <c r="S127" s="13" t="s">
        <v>25</v>
      </c>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row>
    <row r="128" spans="1:221" s="4" customFormat="1" ht="33" customHeight="1">
      <c r="A128" s="14"/>
      <c r="B128" s="15"/>
      <c r="C128" s="34" t="s">
        <v>713</v>
      </c>
      <c r="D128" s="38">
        <v>44442</v>
      </c>
      <c r="E128" s="60" t="s">
        <v>714</v>
      </c>
      <c r="F128" s="26" t="s">
        <v>111</v>
      </c>
      <c r="G128" s="26" t="s">
        <v>23</v>
      </c>
      <c r="H128" s="26" t="s">
        <v>715</v>
      </c>
      <c r="I128" s="67" t="s">
        <v>25</v>
      </c>
      <c r="J128" s="34" t="s">
        <v>716</v>
      </c>
      <c r="K128" s="13">
        <v>77</v>
      </c>
      <c r="L128" s="29">
        <v>52669230.5</v>
      </c>
      <c r="M128" s="29">
        <v>0</v>
      </c>
      <c r="N128" s="13">
        <v>0</v>
      </c>
      <c r="O128" s="16">
        <v>44459</v>
      </c>
      <c r="P128" s="16">
        <v>44535</v>
      </c>
      <c r="Q128" s="18">
        <v>0.85</v>
      </c>
      <c r="R128" s="18">
        <v>0</v>
      </c>
      <c r="S128" s="13" t="s">
        <v>25</v>
      </c>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row>
    <row r="129" spans="1:221" s="4" customFormat="1" ht="33" customHeight="1">
      <c r="A129" s="14"/>
      <c r="B129" s="15"/>
      <c r="C129" s="34" t="s">
        <v>717</v>
      </c>
      <c r="D129" s="38">
        <v>44442</v>
      </c>
      <c r="E129" s="60" t="s">
        <v>718</v>
      </c>
      <c r="F129" s="26" t="s">
        <v>53</v>
      </c>
      <c r="G129" s="26" t="s">
        <v>148</v>
      </c>
      <c r="H129" s="26" t="s">
        <v>719</v>
      </c>
      <c r="I129" s="67" t="s">
        <v>25</v>
      </c>
      <c r="J129" s="34" t="s">
        <v>720</v>
      </c>
      <c r="K129" s="13">
        <v>116</v>
      </c>
      <c r="L129" s="29">
        <v>3942253035</v>
      </c>
      <c r="M129" s="29">
        <v>0</v>
      </c>
      <c r="N129" s="13">
        <v>0</v>
      </c>
      <c r="O129" s="16">
        <v>44446</v>
      </c>
      <c r="P129" s="16">
        <v>44561</v>
      </c>
      <c r="Q129" s="18">
        <v>1</v>
      </c>
      <c r="R129" s="18">
        <v>1</v>
      </c>
      <c r="S129" s="13" t="s">
        <v>25</v>
      </c>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row>
    <row r="130" spans="1:221" s="4" customFormat="1" ht="33" customHeight="1">
      <c r="A130" s="14"/>
      <c r="B130" s="15"/>
      <c r="C130" s="34" t="s">
        <v>721</v>
      </c>
      <c r="D130" s="38">
        <v>44446</v>
      </c>
      <c r="E130" s="60" t="s">
        <v>722</v>
      </c>
      <c r="F130" s="26" t="s">
        <v>30</v>
      </c>
      <c r="G130" s="26" t="s">
        <v>23</v>
      </c>
      <c r="H130" s="26" t="s">
        <v>723</v>
      </c>
      <c r="I130" s="67" t="s">
        <v>25</v>
      </c>
      <c r="J130" s="34" t="s">
        <v>471</v>
      </c>
      <c r="K130" s="13">
        <v>115</v>
      </c>
      <c r="L130" s="29">
        <v>30000000</v>
      </c>
      <c r="M130" s="29">
        <v>0</v>
      </c>
      <c r="N130" s="13">
        <v>0</v>
      </c>
      <c r="O130" s="16">
        <v>44447</v>
      </c>
      <c r="P130" s="16">
        <v>44561</v>
      </c>
      <c r="Q130" s="18">
        <v>0</v>
      </c>
      <c r="R130" s="18">
        <v>0</v>
      </c>
      <c r="S130" s="13" t="s">
        <v>25</v>
      </c>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row>
    <row r="131" spans="1:221" s="4" customFormat="1" ht="33" customHeight="1">
      <c r="A131" s="14"/>
      <c r="B131" s="15"/>
      <c r="C131" s="34" t="s">
        <v>724</v>
      </c>
      <c r="D131" s="38">
        <v>44447</v>
      </c>
      <c r="E131" s="60" t="s">
        <v>725</v>
      </c>
      <c r="F131" s="26" t="s">
        <v>22</v>
      </c>
      <c r="G131" s="26" t="s">
        <v>206</v>
      </c>
      <c r="H131" s="26" t="s">
        <v>726</v>
      </c>
      <c r="I131" s="67" t="s">
        <v>25</v>
      </c>
      <c r="J131" s="34" t="s">
        <v>727</v>
      </c>
      <c r="K131" s="13">
        <v>110</v>
      </c>
      <c r="L131" s="29">
        <v>500000000</v>
      </c>
      <c r="M131" s="29">
        <v>0</v>
      </c>
      <c r="N131" s="13">
        <v>0</v>
      </c>
      <c r="O131" s="16">
        <v>44452</v>
      </c>
      <c r="P131" s="16">
        <v>44561</v>
      </c>
      <c r="Q131" s="18">
        <v>0.8</v>
      </c>
      <c r="R131" s="18">
        <v>0.3</v>
      </c>
      <c r="S131" s="13" t="s">
        <v>25</v>
      </c>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row>
    <row r="132" spans="1:221" s="4" customFormat="1" ht="33" customHeight="1">
      <c r="A132" s="14"/>
      <c r="B132" s="15"/>
      <c r="C132" s="34" t="s">
        <v>728</v>
      </c>
      <c r="D132" s="38">
        <v>44463</v>
      </c>
      <c r="E132" s="60" t="s">
        <v>729</v>
      </c>
      <c r="F132" s="26" t="s">
        <v>30</v>
      </c>
      <c r="G132" s="26" t="s">
        <v>23</v>
      </c>
      <c r="H132" s="26" t="s">
        <v>730</v>
      </c>
      <c r="I132" s="67" t="s">
        <v>25</v>
      </c>
      <c r="J132" s="34" t="s">
        <v>199</v>
      </c>
      <c r="K132" s="13">
        <v>82</v>
      </c>
      <c r="L132" s="29">
        <v>69544000</v>
      </c>
      <c r="M132" s="29">
        <v>0</v>
      </c>
      <c r="N132" s="13">
        <v>0</v>
      </c>
      <c r="O132" s="16">
        <v>44469</v>
      </c>
      <c r="P132" s="16">
        <v>44550</v>
      </c>
      <c r="Q132" s="18">
        <v>1</v>
      </c>
      <c r="R132" s="18">
        <v>0</v>
      </c>
      <c r="S132" s="13" t="s">
        <v>25</v>
      </c>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row>
    <row r="133" spans="1:221" s="4" customFormat="1" ht="33" customHeight="1">
      <c r="A133" s="14"/>
      <c r="B133" s="15"/>
      <c r="C133" s="34" t="s">
        <v>731</v>
      </c>
      <c r="D133" s="38">
        <v>44463</v>
      </c>
      <c r="E133" s="60" t="s">
        <v>732</v>
      </c>
      <c r="F133" s="26" t="s">
        <v>30</v>
      </c>
      <c r="G133" s="26" t="s">
        <v>23</v>
      </c>
      <c r="H133" s="26" t="s">
        <v>730</v>
      </c>
      <c r="I133" s="67" t="s">
        <v>25</v>
      </c>
      <c r="J133" s="34" t="s">
        <v>199</v>
      </c>
      <c r="K133" s="13">
        <v>78</v>
      </c>
      <c r="L133" s="29">
        <v>21000000</v>
      </c>
      <c r="M133" s="29">
        <v>0</v>
      </c>
      <c r="N133" s="13">
        <v>0</v>
      </c>
      <c r="O133" s="16">
        <v>44473</v>
      </c>
      <c r="P133" s="16">
        <v>44550</v>
      </c>
      <c r="Q133" s="18">
        <v>1</v>
      </c>
      <c r="R133" s="18">
        <v>0</v>
      </c>
      <c r="S133" s="13" t="s">
        <v>25</v>
      </c>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row>
    <row r="134" spans="1:221" s="4" customFormat="1" ht="33" customHeight="1">
      <c r="A134" s="14"/>
      <c r="B134" s="15"/>
      <c r="C134" s="34" t="s">
        <v>733</v>
      </c>
      <c r="D134" s="38">
        <v>44454</v>
      </c>
      <c r="E134" s="60" t="s">
        <v>734</v>
      </c>
      <c r="F134" s="26" t="s">
        <v>30</v>
      </c>
      <c r="G134" s="26" t="s">
        <v>23</v>
      </c>
      <c r="H134" s="26" t="s">
        <v>735</v>
      </c>
      <c r="I134" s="67" t="s">
        <v>25</v>
      </c>
      <c r="J134" s="34" t="s">
        <v>736</v>
      </c>
      <c r="K134" s="13">
        <v>76</v>
      </c>
      <c r="L134" s="29">
        <v>608826109</v>
      </c>
      <c r="M134" s="29">
        <v>0</v>
      </c>
      <c r="N134" s="13">
        <v>0</v>
      </c>
      <c r="O134" s="16">
        <v>44470</v>
      </c>
      <c r="P134" s="16">
        <v>44545</v>
      </c>
      <c r="Q134" s="18">
        <v>1</v>
      </c>
      <c r="R134" s="18">
        <v>1</v>
      </c>
      <c r="S134" s="13" t="s">
        <v>25</v>
      </c>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row>
    <row r="135" spans="1:221" s="4" customFormat="1" ht="33" customHeight="1">
      <c r="A135" s="14"/>
      <c r="B135" s="15"/>
      <c r="C135" s="34" t="s">
        <v>737</v>
      </c>
      <c r="D135" s="38">
        <v>44452</v>
      </c>
      <c r="E135" s="60" t="s">
        <v>738</v>
      </c>
      <c r="F135" s="26" t="s">
        <v>111</v>
      </c>
      <c r="G135" s="26" t="s">
        <v>46</v>
      </c>
      <c r="H135" s="26" t="s">
        <v>739</v>
      </c>
      <c r="I135" s="67" t="s">
        <v>25</v>
      </c>
      <c r="J135" s="34" t="s">
        <v>55</v>
      </c>
      <c r="K135" s="13">
        <v>30</v>
      </c>
      <c r="L135" s="29">
        <v>1375000</v>
      </c>
      <c r="M135" s="29">
        <v>0</v>
      </c>
      <c r="N135" s="13">
        <v>0</v>
      </c>
      <c r="O135" s="16">
        <v>44454</v>
      </c>
      <c r="P135" s="16">
        <v>44483</v>
      </c>
      <c r="Q135" s="18">
        <v>0.95</v>
      </c>
      <c r="R135" s="18">
        <v>0.6</v>
      </c>
      <c r="S135" s="13" t="s">
        <v>25</v>
      </c>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row>
    <row r="136" spans="1:221" s="4" customFormat="1" ht="33" customHeight="1">
      <c r="A136" s="14"/>
      <c r="B136" s="15"/>
      <c r="C136" s="34" t="s">
        <v>740</v>
      </c>
      <c r="D136" s="38">
        <v>44454</v>
      </c>
      <c r="E136" s="60" t="s">
        <v>741</v>
      </c>
      <c r="F136" s="26" t="s">
        <v>45</v>
      </c>
      <c r="G136" s="26" t="s">
        <v>46</v>
      </c>
      <c r="H136" s="26" t="s">
        <v>742</v>
      </c>
      <c r="I136" s="67" t="s">
        <v>25</v>
      </c>
      <c r="J136" s="34" t="s">
        <v>743</v>
      </c>
      <c r="K136" s="13">
        <v>258</v>
      </c>
      <c r="L136" s="29">
        <v>597366292</v>
      </c>
      <c r="M136" s="29">
        <v>0</v>
      </c>
      <c r="N136" s="13">
        <v>0</v>
      </c>
      <c r="O136" s="16">
        <v>44467</v>
      </c>
      <c r="P136" s="16">
        <v>44724</v>
      </c>
      <c r="Q136" s="18">
        <v>0.76200000000000001</v>
      </c>
      <c r="R136" s="18">
        <v>0.5</v>
      </c>
      <c r="S136" s="13" t="s">
        <v>25</v>
      </c>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row>
    <row r="137" spans="1:221" s="4" customFormat="1" ht="33" customHeight="1">
      <c r="A137" s="14"/>
      <c r="B137" s="15"/>
      <c r="C137" s="34" t="s">
        <v>744</v>
      </c>
      <c r="D137" s="38">
        <v>44459</v>
      </c>
      <c r="E137" s="60" t="s">
        <v>745</v>
      </c>
      <c r="F137" s="26" t="s">
        <v>45</v>
      </c>
      <c r="G137" s="26" t="s">
        <v>46</v>
      </c>
      <c r="H137" s="26" t="s">
        <v>746</v>
      </c>
      <c r="I137" s="68" t="s">
        <v>747</v>
      </c>
      <c r="J137" s="34" t="s">
        <v>25</v>
      </c>
      <c r="K137" s="13">
        <v>304</v>
      </c>
      <c r="L137" s="29">
        <v>12969999863</v>
      </c>
      <c r="M137" s="29">
        <v>0</v>
      </c>
      <c r="N137" s="13">
        <v>0</v>
      </c>
      <c r="O137" s="16">
        <v>44475</v>
      </c>
      <c r="P137" s="16">
        <v>44778</v>
      </c>
      <c r="Q137" s="18">
        <v>0</v>
      </c>
      <c r="R137" s="18">
        <v>0.1</v>
      </c>
      <c r="S137" s="13" t="s">
        <v>25</v>
      </c>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row>
    <row r="138" spans="1:221" s="4" customFormat="1" ht="33" customHeight="1">
      <c r="A138" s="14"/>
      <c r="B138" s="15"/>
      <c r="C138" s="34" t="s">
        <v>748</v>
      </c>
      <c r="D138" s="38">
        <v>44459</v>
      </c>
      <c r="E138" s="60" t="s">
        <v>749</v>
      </c>
      <c r="F138" s="26" t="s">
        <v>30</v>
      </c>
      <c r="G138" s="26" t="s">
        <v>23</v>
      </c>
      <c r="H138" s="26" t="s">
        <v>638</v>
      </c>
      <c r="I138" s="67" t="s">
        <v>25</v>
      </c>
      <c r="J138" s="34" t="s">
        <v>665</v>
      </c>
      <c r="K138" s="13">
        <v>83</v>
      </c>
      <c r="L138" s="29">
        <v>730000000</v>
      </c>
      <c r="M138" s="29">
        <v>0</v>
      </c>
      <c r="N138" s="13">
        <v>0</v>
      </c>
      <c r="O138" s="16">
        <v>44463</v>
      </c>
      <c r="P138" s="16">
        <v>44545</v>
      </c>
      <c r="Q138" s="18">
        <v>1</v>
      </c>
      <c r="R138" s="18">
        <v>1</v>
      </c>
      <c r="S138" s="13" t="s">
        <v>25</v>
      </c>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row>
    <row r="139" spans="1:221" s="4" customFormat="1" ht="33" customHeight="1">
      <c r="A139" s="14"/>
      <c r="B139" s="15"/>
      <c r="C139" s="34" t="s">
        <v>750</v>
      </c>
      <c r="D139" s="38">
        <v>44459</v>
      </c>
      <c r="E139" s="60" t="s">
        <v>751</v>
      </c>
      <c r="F139" s="26" t="s">
        <v>30</v>
      </c>
      <c r="G139" s="26" t="s">
        <v>23</v>
      </c>
      <c r="H139" s="26" t="s">
        <v>752</v>
      </c>
      <c r="I139" s="67" t="s">
        <v>25</v>
      </c>
      <c r="J139" s="34" t="s">
        <v>753</v>
      </c>
      <c r="K139" s="13">
        <v>103</v>
      </c>
      <c r="L139" s="29">
        <v>31500000</v>
      </c>
      <c r="M139" s="29">
        <v>0</v>
      </c>
      <c r="N139" s="13">
        <v>0</v>
      </c>
      <c r="O139" s="16">
        <v>44459</v>
      </c>
      <c r="P139" s="16">
        <v>44561</v>
      </c>
      <c r="Q139" s="18">
        <v>0</v>
      </c>
      <c r="R139" s="18">
        <v>0</v>
      </c>
      <c r="S139" s="13" t="s">
        <v>25</v>
      </c>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row>
    <row r="140" spans="1:221" s="4" customFormat="1" ht="33" customHeight="1">
      <c r="A140" s="14"/>
      <c r="B140" s="15"/>
      <c r="C140" s="34" t="s">
        <v>754</v>
      </c>
      <c r="D140" s="38">
        <v>44462</v>
      </c>
      <c r="E140" s="60" t="s">
        <v>755</v>
      </c>
      <c r="F140" s="26" t="s">
        <v>45</v>
      </c>
      <c r="G140" s="26" t="s">
        <v>23</v>
      </c>
      <c r="H140" s="26" t="s">
        <v>756</v>
      </c>
      <c r="I140" s="67" t="s">
        <v>25</v>
      </c>
      <c r="J140" s="34" t="s">
        <v>61</v>
      </c>
      <c r="K140" s="13">
        <v>91</v>
      </c>
      <c r="L140" s="29">
        <v>388000000</v>
      </c>
      <c r="M140" s="29">
        <v>0</v>
      </c>
      <c r="N140" s="13">
        <v>0</v>
      </c>
      <c r="O140" s="16">
        <v>44470</v>
      </c>
      <c r="P140" s="16">
        <v>44560</v>
      </c>
      <c r="Q140" s="18">
        <v>1</v>
      </c>
      <c r="R140" s="18">
        <v>0.80300000000000005</v>
      </c>
      <c r="S140" s="13" t="s">
        <v>25</v>
      </c>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row>
    <row r="141" spans="1:221" s="4" customFormat="1" ht="33" customHeight="1">
      <c r="A141" s="14"/>
      <c r="B141" s="15"/>
      <c r="C141" s="34" t="s">
        <v>757</v>
      </c>
      <c r="D141" s="38">
        <v>44459</v>
      </c>
      <c r="E141" s="60" t="s">
        <v>758</v>
      </c>
      <c r="F141" s="26" t="s">
        <v>22</v>
      </c>
      <c r="G141" s="26" t="s">
        <v>206</v>
      </c>
      <c r="H141" s="26" t="s">
        <v>759</v>
      </c>
      <c r="I141" s="67" t="s">
        <v>25</v>
      </c>
      <c r="J141" s="34" t="s">
        <v>639</v>
      </c>
      <c r="K141" s="13">
        <v>91</v>
      </c>
      <c r="L141" s="29">
        <v>224499450</v>
      </c>
      <c r="M141" s="29">
        <v>0</v>
      </c>
      <c r="N141" s="13">
        <v>0</v>
      </c>
      <c r="O141" s="16">
        <v>44470</v>
      </c>
      <c r="P141" s="16">
        <v>44560</v>
      </c>
      <c r="Q141" s="18">
        <v>0.7</v>
      </c>
      <c r="R141" s="18">
        <v>0.4</v>
      </c>
      <c r="S141" s="13" t="s">
        <v>25</v>
      </c>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row>
    <row r="142" spans="1:221" s="4" customFormat="1" ht="33" customHeight="1">
      <c r="A142" s="14">
        <v>130</v>
      </c>
      <c r="B142" s="15" t="s">
        <v>760</v>
      </c>
      <c r="C142" s="34" t="s">
        <v>761</v>
      </c>
      <c r="D142" s="38">
        <v>44459</v>
      </c>
      <c r="E142" s="60" t="s">
        <v>762</v>
      </c>
      <c r="F142" s="26" t="s">
        <v>45</v>
      </c>
      <c r="G142" s="26" t="s">
        <v>23</v>
      </c>
      <c r="H142" s="26" t="s">
        <v>763</v>
      </c>
      <c r="I142" s="67" t="s">
        <v>25</v>
      </c>
      <c r="J142" s="34" t="s">
        <v>727</v>
      </c>
      <c r="K142" s="13">
        <v>83</v>
      </c>
      <c r="L142" s="29">
        <v>587000000</v>
      </c>
      <c r="M142" s="29">
        <v>0</v>
      </c>
      <c r="N142" s="13">
        <v>0</v>
      </c>
      <c r="O142" s="16">
        <v>44463</v>
      </c>
      <c r="P142" s="16">
        <v>44545</v>
      </c>
      <c r="Q142" s="18">
        <v>1</v>
      </c>
      <c r="R142" s="18">
        <v>1</v>
      </c>
      <c r="S142" s="13" t="s">
        <v>25</v>
      </c>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row>
    <row r="143" spans="1:221" s="4" customFormat="1" ht="33" customHeight="1">
      <c r="A143" s="14"/>
      <c r="B143" s="15"/>
      <c r="C143" s="34" t="s">
        <v>764</v>
      </c>
      <c r="D143" s="38">
        <v>44470</v>
      </c>
      <c r="E143" s="60" t="s">
        <v>765</v>
      </c>
      <c r="F143" s="26" t="s">
        <v>30</v>
      </c>
      <c r="G143" s="26" t="s">
        <v>23</v>
      </c>
      <c r="H143" s="26" t="s">
        <v>766</v>
      </c>
      <c r="I143" s="67" t="s">
        <v>25</v>
      </c>
      <c r="J143" s="34" t="s">
        <v>199</v>
      </c>
      <c r="K143" s="13">
        <v>92</v>
      </c>
      <c r="L143" s="31">
        <v>8326400000</v>
      </c>
      <c r="M143" s="29">
        <v>0</v>
      </c>
      <c r="N143" s="13">
        <v>0</v>
      </c>
      <c r="O143" s="16">
        <v>44470</v>
      </c>
      <c r="P143" s="16">
        <v>44561</v>
      </c>
      <c r="Q143" s="18">
        <v>0.5</v>
      </c>
      <c r="R143" s="18">
        <v>0</v>
      </c>
      <c r="S143" s="13" t="s">
        <v>25</v>
      </c>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row>
    <row r="144" spans="1:221" s="4" customFormat="1" ht="33" customHeight="1">
      <c r="A144" s="14">
        <v>131</v>
      </c>
      <c r="B144" s="15" t="s">
        <v>767</v>
      </c>
      <c r="C144" s="34" t="s">
        <v>768</v>
      </c>
      <c r="D144" s="38">
        <v>44468</v>
      </c>
      <c r="E144" s="60" t="s">
        <v>769</v>
      </c>
      <c r="F144" s="26" t="s">
        <v>111</v>
      </c>
      <c r="G144" s="26" t="s">
        <v>23</v>
      </c>
      <c r="H144" s="26" t="s">
        <v>770</v>
      </c>
      <c r="I144" s="67" t="s">
        <v>25</v>
      </c>
      <c r="J144" s="34" t="s">
        <v>231</v>
      </c>
      <c r="K144" s="13">
        <v>31</v>
      </c>
      <c r="L144" s="29">
        <v>10000000</v>
      </c>
      <c r="M144" s="29">
        <v>0</v>
      </c>
      <c r="N144" s="13">
        <v>0</v>
      </c>
      <c r="O144" s="16">
        <v>44474</v>
      </c>
      <c r="P144" s="16">
        <v>44504</v>
      </c>
      <c r="Q144" s="18">
        <v>1</v>
      </c>
      <c r="R144" s="18">
        <v>0</v>
      </c>
      <c r="S144" s="13" t="s">
        <v>25</v>
      </c>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row>
    <row r="145" spans="1:221" s="4" customFormat="1" ht="33" customHeight="1">
      <c r="A145" s="14">
        <v>134</v>
      </c>
      <c r="B145" s="15" t="s">
        <v>771</v>
      </c>
      <c r="C145" s="34" t="s">
        <v>772</v>
      </c>
      <c r="D145" s="38">
        <v>44468</v>
      </c>
      <c r="E145" s="60" t="s">
        <v>773</v>
      </c>
      <c r="F145" s="26" t="s">
        <v>111</v>
      </c>
      <c r="G145" s="26" t="s">
        <v>46</v>
      </c>
      <c r="H145" s="26" t="s">
        <v>774</v>
      </c>
      <c r="I145" s="67" t="s">
        <v>25</v>
      </c>
      <c r="J145" s="34" t="s">
        <v>775</v>
      </c>
      <c r="K145" s="13">
        <v>61</v>
      </c>
      <c r="L145" s="29">
        <v>57009121</v>
      </c>
      <c r="M145" s="29">
        <v>0</v>
      </c>
      <c r="N145" s="13">
        <v>0</v>
      </c>
      <c r="O145" s="16">
        <v>44498</v>
      </c>
      <c r="P145" s="16">
        <v>44558</v>
      </c>
      <c r="Q145" s="18">
        <v>1</v>
      </c>
      <c r="R145" s="18">
        <v>1</v>
      </c>
      <c r="S145" s="13" t="s">
        <v>25</v>
      </c>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row>
    <row r="146" spans="1:221" s="4" customFormat="1" ht="33" customHeight="1">
      <c r="A146" s="14"/>
      <c r="B146" s="15"/>
      <c r="C146" s="34" t="s">
        <v>776</v>
      </c>
      <c r="D146" s="38">
        <v>44475</v>
      </c>
      <c r="E146" s="60" t="s">
        <v>777</v>
      </c>
      <c r="F146" s="26" t="s">
        <v>22</v>
      </c>
      <c r="G146" s="26" t="s">
        <v>103</v>
      </c>
      <c r="H146" s="26" t="s">
        <v>747</v>
      </c>
      <c r="I146" s="67" t="s">
        <v>25</v>
      </c>
      <c r="J146" s="34" t="s">
        <v>270</v>
      </c>
      <c r="K146" s="13">
        <v>304</v>
      </c>
      <c r="L146" s="29">
        <v>649180700</v>
      </c>
      <c r="M146" s="29">
        <v>0</v>
      </c>
      <c r="N146" s="13">
        <v>0</v>
      </c>
      <c r="O146" s="16">
        <v>44476</v>
      </c>
      <c r="P146" s="16">
        <v>44779</v>
      </c>
      <c r="Q146" s="18">
        <v>0.38669999999999999</v>
      </c>
      <c r="R146" s="18">
        <v>0.1</v>
      </c>
      <c r="S146" s="13" t="s">
        <v>25</v>
      </c>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row>
    <row r="147" spans="1:221" s="4" customFormat="1" ht="33" customHeight="1">
      <c r="A147" s="14"/>
      <c r="B147" s="15"/>
      <c r="C147" s="34" t="s">
        <v>778</v>
      </c>
      <c r="D147" s="38">
        <v>44477</v>
      </c>
      <c r="E147" s="60" t="s">
        <v>779</v>
      </c>
      <c r="F147" s="26" t="s">
        <v>111</v>
      </c>
      <c r="G147" s="26" t="s">
        <v>46</v>
      </c>
      <c r="H147" s="26" t="s">
        <v>780</v>
      </c>
      <c r="I147" s="67" t="s">
        <v>25</v>
      </c>
      <c r="J147" s="34" t="s">
        <v>55</v>
      </c>
      <c r="K147" s="13">
        <v>52</v>
      </c>
      <c r="L147" s="29">
        <v>11566800</v>
      </c>
      <c r="M147" s="29">
        <v>0</v>
      </c>
      <c r="N147" s="13">
        <v>0</v>
      </c>
      <c r="O147" s="16">
        <v>44494</v>
      </c>
      <c r="P147" s="16">
        <v>44545</v>
      </c>
      <c r="Q147" s="18">
        <v>0.38669999999999999</v>
      </c>
      <c r="R147" s="18">
        <v>0.1</v>
      </c>
      <c r="S147" s="13" t="s">
        <v>25</v>
      </c>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row>
    <row r="148" spans="1:221" s="4" customFormat="1" ht="33" customHeight="1">
      <c r="A148" s="14"/>
      <c r="B148" s="15"/>
      <c r="C148" s="34" t="s">
        <v>781</v>
      </c>
      <c r="D148" s="38">
        <v>44480</v>
      </c>
      <c r="E148" s="60" t="s">
        <v>782</v>
      </c>
      <c r="F148" s="26" t="s">
        <v>22</v>
      </c>
      <c r="G148" s="26" t="s">
        <v>206</v>
      </c>
      <c r="H148" s="26" t="s">
        <v>783</v>
      </c>
      <c r="I148" s="67" t="s">
        <v>25</v>
      </c>
      <c r="J148" s="34" t="s">
        <v>784</v>
      </c>
      <c r="K148" s="13">
        <v>78</v>
      </c>
      <c r="L148" s="29">
        <v>247266911</v>
      </c>
      <c r="M148" s="29">
        <v>0</v>
      </c>
      <c r="N148" s="13">
        <v>30</v>
      </c>
      <c r="O148" s="16">
        <v>44484</v>
      </c>
      <c r="P148" s="16">
        <v>44592</v>
      </c>
      <c r="Q148" s="18">
        <v>0.38669999999999999</v>
      </c>
      <c r="R148" s="18">
        <v>0.1</v>
      </c>
      <c r="S148" s="13" t="s">
        <v>25</v>
      </c>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row>
    <row r="149" spans="1:221" s="4" customFormat="1" ht="33" customHeight="1">
      <c r="A149" s="14"/>
      <c r="B149" s="15"/>
      <c r="C149" s="34" t="s">
        <v>785</v>
      </c>
      <c r="D149" s="38">
        <v>44483</v>
      </c>
      <c r="E149" s="60" t="s">
        <v>786</v>
      </c>
      <c r="F149" s="26" t="s">
        <v>30</v>
      </c>
      <c r="G149" s="26" t="s">
        <v>23</v>
      </c>
      <c r="H149" s="26" t="s">
        <v>787</v>
      </c>
      <c r="I149" s="67" t="s">
        <v>25</v>
      </c>
      <c r="J149" s="34" t="s">
        <v>199</v>
      </c>
      <c r="K149" s="13">
        <v>61</v>
      </c>
      <c r="L149" s="29">
        <v>69600000</v>
      </c>
      <c r="M149" s="29">
        <v>0</v>
      </c>
      <c r="N149" s="13">
        <v>0</v>
      </c>
      <c r="O149" s="16">
        <v>44490</v>
      </c>
      <c r="P149" s="16">
        <v>44550</v>
      </c>
      <c r="Q149" s="18">
        <v>0.38669999999999999</v>
      </c>
      <c r="R149" s="18">
        <v>0.1</v>
      </c>
      <c r="S149" s="13" t="s">
        <v>25</v>
      </c>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row>
    <row r="150" spans="1:221" s="4" customFormat="1" ht="33" customHeight="1">
      <c r="A150" s="14"/>
      <c r="B150" s="15"/>
      <c r="C150" s="34" t="s">
        <v>788</v>
      </c>
      <c r="D150" s="38">
        <v>44490</v>
      </c>
      <c r="E150" s="60" t="s">
        <v>789</v>
      </c>
      <c r="F150" s="26" t="s">
        <v>22</v>
      </c>
      <c r="G150" s="26" t="s">
        <v>103</v>
      </c>
      <c r="H150" s="26" t="s">
        <v>790</v>
      </c>
      <c r="I150" s="67" t="s">
        <v>25</v>
      </c>
      <c r="J150" s="34" t="s">
        <v>791</v>
      </c>
      <c r="K150" s="13">
        <v>72</v>
      </c>
      <c r="L150" s="29">
        <v>366043000</v>
      </c>
      <c r="M150" s="29">
        <v>0</v>
      </c>
      <c r="N150" s="13">
        <v>0</v>
      </c>
      <c r="O150" s="16">
        <v>44494</v>
      </c>
      <c r="P150" s="16">
        <v>44561</v>
      </c>
      <c r="Q150" s="18">
        <v>0</v>
      </c>
      <c r="R150" s="18">
        <v>0</v>
      </c>
      <c r="S150" s="13" t="s">
        <v>25</v>
      </c>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row>
    <row r="151" spans="1:221" s="4" customFormat="1" ht="33" customHeight="1">
      <c r="A151" s="14"/>
      <c r="B151" s="15"/>
      <c r="C151" s="34" t="s">
        <v>792</v>
      </c>
      <c r="D151" s="38">
        <v>44490</v>
      </c>
      <c r="E151" s="60" t="s">
        <v>793</v>
      </c>
      <c r="F151" s="26" t="s">
        <v>111</v>
      </c>
      <c r="G151" s="26" t="s">
        <v>46</v>
      </c>
      <c r="H151" s="26" t="s">
        <v>794</v>
      </c>
      <c r="I151" s="67" t="s">
        <v>25</v>
      </c>
      <c r="J151" s="34" t="s">
        <v>55</v>
      </c>
      <c r="K151" s="13">
        <v>31</v>
      </c>
      <c r="L151" s="29">
        <v>5819100</v>
      </c>
      <c r="M151" s="29">
        <v>0</v>
      </c>
      <c r="N151" s="13">
        <v>0</v>
      </c>
      <c r="O151" s="16">
        <v>44497</v>
      </c>
      <c r="P151" s="16">
        <v>44527</v>
      </c>
      <c r="Q151" s="18">
        <v>0</v>
      </c>
      <c r="R151" s="18">
        <v>0</v>
      </c>
      <c r="S151" s="13" t="s">
        <v>25</v>
      </c>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row>
    <row r="152" spans="1:221" s="4" customFormat="1" ht="33" customHeight="1">
      <c r="A152" s="14"/>
      <c r="B152" s="15"/>
      <c r="C152" s="34" t="s">
        <v>795</v>
      </c>
      <c r="D152" s="38">
        <v>44494</v>
      </c>
      <c r="E152" s="60" t="s">
        <v>796</v>
      </c>
      <c r="F152" s="26" t="s">
        <v>45</v>
      </c>
      <c r="G152" s="26" t="s">
        <v>46</v>
      </c>
      <c r="H152" s="26" t="s">
        <v>797</v>
      </c>
      <c r="I152" s="67" t="s">
        <v>25</v>
      </c>
      <c r="J152" s="34" t="s">
        <v>55</v>
      </c>
      <c r="K152" s="13">
        <v>57</v>
      </c>
      <c r="L152" s="29">
        <v>342155810</v>
      </c>
      <c r="M152" s="29">
        <v>0</v>
      </c>
      <c r="N152" s="13">
        <v>219</v>
      </c>
      <c r="O152" s="16">
        <v>44494</v>
      </c>
      <c r="P152" s="16">
        <v>44751</v>
      </c>
      <c r="Q152" s="18">
        <v>0</v>
      </c>
      <c r="R152" s="18">
        <v>0</v>
      </c>
      <c r="S152" s="13" t="s">
        <v>25</v>
      </c>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row>
    <row r="153" spans="1:221" s="4" customFormat="1" ht="33" customHeight="1">
      <c r="A153" s="14"/>
      <c r="B153" s="15"/>
      <c r="C153" s="34" t="s">
        <v>798</v>
      </c>
      <c r="D153" s="38">
        <v>44490</v>
      </c>
      <c r="E153" s="60" t="s">
        <v>799</v>
      </c>
      <c r="F153" s="26" t="s">
        <v>111</v>
      </c>
      <c r="G153" s="26" t="s">
        <v>206</v>
      </c>
      <c r="H153" s="26" t="s">
        <v>800</v>
      </c>
      <c r="I153" s="67" t="s">
        <v>25</v>
      </c>
      <c r="J153" s="34" t="s">
        <v>784</v>
      </c>
      <c r="K153" s="13">
        <v>71</v>
      </c>
      <c r="L153" s="29">
        <v>60955370</v>
      </c>
      <c r="M153" s="29">
        <v>0</v>
      </c>
      <c r="N153" s="13">
        <v>0</v>
      </c>
      <c r="O153" s="16">
        <v>44494</v>
      </c>
      <c r="P153" s="16">
        <v>44561</v>
      </c>
      <c r="Q153" s="18">
        <v>0</v>
      </c>
      <c r="R153" s="18">
        <v>0</v>
      </c>
      <c r="S153" s="13" t="s">
        <v>25</v>
      </c>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row>
    <row r="154" spans="1:221" s="4" customFormat="1" ht="33" customHeight="1">
      <c r="A154" s="14"/>
      <c r="B154" s="15"/>
      <c r="C154" s="34" t="s">
        <v>801</v>
      </c>
      <c r="D154" s="38">
        <v>44491</v>
      </c>
      <c r="E154" s="60" t="s">
        <v>802</v>
      </c>
      <c r="F154" s="26" t="s">
        <v>111</v>
      </c>
      <c r="G154" s="26" t="s">
        <v>46</v>
      </c>
      <c r="H154" s="26" t="s">
        <v>803</v>
      </c>
      <c r="I154" s="67" t="s">
        <v>25</v>
      </c>
      <c r="J154" s="34" t="s">
        <v>55</v>
      </c>
      <c r="K154" s="13">
        <v>31</v>
      </c>
      <c r="L154" s="29">
        <v>2866710</v>
      </c>
      <c r="M154" s="29">
        <v>0</v>
      </c>
      <c r="N154" s="13">
        <v>0</v>
      </c>
      <c r="O154" s="16">
        <v>44503</v>
      </c>
      <c r="P154" s="16">
        <v>44532</v>
      </c>
      <c r="Q154" s="18">
        <v>0</v>
      </c>
      <c r="R154" s="18">
        <v>0</v>
      </c>
      <c r="S154" s="13" t="s">
        <v>25</v>
      </c>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row>
    <row r="155" spans="1:221" s="4" customFormat="1" ht="33" customHeight="1">
      <c r="A155" s="14"/>
      <c r="B155" s="15"/>
      <c r="C155" s="34" t="s">
        <v>804</v>
      </c>
      <c r="D155" s="38">
        <v>44495</v>
      </c>
      <c r="E155" s="60" t="s">
        <v>805</v>
      </c>
      <c r="F155" s="26" t="s">
        <v>30</v>
      </c>
      <c r="G155" s="26" t="s">
        <v>23</v>
      </c>
      <c r="H155" s="26" t="s">
        <v>806</v>
      </c>
      <c r="I155" s="67" t="s">
        <v>25</v>
      </c>
      <c r="J155" s="34" t="s">
        <v>199</v>
      </c>
      <c r="K155" s="13">
        <v>21</v>
      </c>
      <c r="L155" s="29">
        <v>13500000</v>
      </c>
      <c r="M155" s="29">
        <v>0</v>
      </c>
      <c r="N155" s="13">
        <v>0</v>
      </c>
      <c r="O155" s="16">
        <v>44495</v>
      </c>
      <c r="P155" s="16">
        <v>44515</v>
      </c>
      <c r="Q155" s="18">
        <v>0</v>
      </c>
      <c r="R155" s="18">
        <v>0</v>
      </c>
      <c r="S155" s="13" t="s">
        <v>25</v>
      </c>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row>
    <row r="156" spans="1:221" s="4" customFormat="1" ht="33" customHeight="1">
      <c r="A156" s="14"/>
      <c r="B156" s="15"/>
      <c r="C156" s="34" t="s">
        <v>807</v>
      </c>
      <c r="D156" s="38">
        <v>44495</v>
      </c>
      <c r="E156" s="60" t="s">
        <v>808</v>
      </c>
      <c r="F156" s="26" t="s">
        <v>45</v>
      </c>
      <c r="G156" s="26" t="s">
        <v>46</v>
      </c>
      <c r="H156" s="26" t="s">
        <v>809</v>
      </c>
      <c r="I156" s="67" t="s">
        <v>25</v>
      </c>
      <c r="J156" s="34" t="s">
        <v>810</v>
      </c>
      <c r="K156" s="13">
        <v>273</v>
      </c>
      <c r="L156" s="29">
        <v>608296800</v>
      </c>
      <c r="M156" s="29">
        <v>0</v>
      </c>
      <c r="N156" s="13">
        <v>0</v>
      </c>
      <c r="O156" s="16">
        <v>44503</v>
      </c>
      <c r="P156" s="16">
        <v>44773</v>
      </c>
      <c r="Q156" s="18">
        <v>0</v>
      </c>
      <c r="R156" s="18">
        <v>0</v>
      </c>
      <c r="S156" s="13" t="s">
        <v>25</v>
      </c>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row>
    <row r="157" spans="1:221" s="4" customFormat="1" ht="33" customHeight="1">
      <c r="A157" s="14"/>
      <c r="B157" s="15"/>
      <c r="C157" s="34" t="s">
        <v>811</v>
      </c>
      <c r="D157" s="38">
        <v>44497</v>
      </c>
      <c r="E157" s="60" t="s">
        <v>812</v>
      </c>
      <c r="F157" s="26" t="s">
        <v>30</v>
      </c>
      <c r="G157" s="26" t="s">
        <v>23</v>
      </c>
      <c r="H157" s="26" t="s">
        <v>813</v>
      </c>
      <c r="I157" s="67" t="s">
        <v>25</v>
      </c>
      <c r="J157" s="34" t="s">
        <v>199</v>
      </c>
      <c r="K157" s="13">
        <v>53</v>
      </c>
      <c r="L157" s="29">
        <v>27900000</v>
      </c>
      <c r="M157" s="29">
        <v>0</v>
      </c>
      <c r="N157" s="13">
        <v>0</v>
      </c>
      <c r="O157" s="16">
        <v>44503</v>
      </c>
      <c r="P157" s="16">
        <v>44550</v>
      </c>
      <c r="Q157" s="18">
        <v>0</v>
      </c>
      <c r="R157" s="18">
        <v>0</v>
      </c>
      <c r="S157" s="13" t="s">
        <v>25</v>
      </c>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row>
    <row r="158" spans="1:221" s="4" customFormat="1" ht="33" customHeight="1">
      <c r="A158" s="14"/>
      <c r="B158" s="15"/>
      <c r="C158" s="34" t="s">
        <v>814</v>
      </c>
      <c r="D158" s="38">
        <v>44496</v>
      </c>
      <c r="E158" s="60" t="s">
        <v>815</v>
      </c>
      <c r="F158" s="26" t="s">
        <v>22</v>
      </c>
      <c r="G158" s="26" t="s">
        <v>206</v>
      </c>
      <c r="H158" s="26" t="s">
        <v>816</v>
      </c>
      <c r="I158" s="67" t="s">
        <v>25</v>
      </c>
      <c r="J158" s="34" t="s">
        <v>264</v>
      </c>
      <c r="K158" s="13">
        <v>277</v>
      </c>
      <c r="L158" s="29">
        <v>1800000000</v>
      </c>
      <c r="M158" s="29">
        <v>0</v>
      </c>
      <c r="N158" s="13">
        <v>0</v>
      </c>
      <c r="O158" s="16">
        <v>44504</v>
      </c>
      <c r="P158" s="16">
        <v>44773</v>
      </c>
      <c r="Q158" s="18">
        <v>0</v>
      </c>
      <c r="R158" s="18">
        <v>0</v>
      </c>
      <c r="S158" s="13" t="s">
        <v>25</v>
      </c>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row>
    <row r="159" spans="1:221" s="4" customFormat="1" ht="33" customHeight="1">
      <c r="A159" s="14"/>
      <c r="B159" s="15"/>
      <c r="C159" s="34" t="s">
        <v>817</v>
      </c>
      <c r="D159" s="38">
        <v>44498</v>
      </c>
      <c r="E159" s="60" t="s">
        <v>818</v>
      </c>
      <c r="F159" s="26" t="s">
        <v>111</v>
      </c>
      <c r="G159" s="26" t="s">
        <v>46</v>
      </c>
      <c r="H159" s="26" t="s">
        <v>819</v>
      </c>
      <c r="I159" s="67" t="s">
        <v>25</v>
      </c>
      <c r="J159" s="34" t="s">
        <v>55</v>
      </c>
      <c r="K159" s="13">
        <v>31</v>
      </c>
      <c r="L159" s="29">
        <v>4950400</v>
      </c>
      <c r="M159" s="29">
        <v>0</v>
      </c>
      <c r="N159" s="13">
        <v>0</v>
      </c>
      <c r="O159" s="16">
        <v>44498</v>
      </c>
      <c r="P159" s="16">
        <v>44528</v>
      </c>
      <c r="Q159" s="18">
        <v>0</v>
      </c>
      <c r="R159" s="18">
        <v>0</v>
      </c>
      <c r="S159" s="13" t="s">
        <v>25</v>
      </c>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row>
    <row r="160" spans="1:221" s="4" customFormat="1" ht="33" customHeight="1">
      <c r="A160" s="14"/>
      <c r="B160" s="15"/>
      <c r="C160" s="34" t="s">
        <v>820</v>
      </c>
      <c r="D160" s="38">
        <v>44502</v>
      </c>
      <c r="E160" s="60" t="s">
        <v>821</v>
      </c>
      <c r="F160" s="26" t="s">
        <v>111</v>
      </c>
      <c r="G160" s="26" t="s">
        <v>23</v>
      </c>
      <c r="H160" s="26" t="s">
        <v>822</v>
      </c>
      <c r="I160" s="67" t="s">
        <v>25</v>
      </c>
      <c r="J160" s="34" t="s">
        <v>775</v>
      </c>
      <c r="K160" s="13">
        <v>57</v>
      </c>
      <c r="L160" s="29">
        <v>33526500</v>
      </c>
      <c r="M160" s="29">
        <v>0</v>
      </c>
      <c r="N160" s="13">
        <v>0</v>
      </c>
      <c r="O160" s="16">
        <v>44502</v>
      </c>
      <c r="P160" s="16">
        <v>44558</v>
      </c>
      <c r="Q160" s="18">
        <v>0.97</v>
      </c>
      <c r="R160" s="18">
        <v>0</v>
      </c>
      <c r="S160" s="13" t="s">
        <v>25</v>
      </c>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row>
    <row r="161" spans="1:221" s="4" customFormat="1" ht="33" customHeight="1">
      <c r="A161" s="14"/>
      <c r="B161" s="15"/>
      <c r="C161" s="34" t="s">
        <v>823</v>
      </c>
      <c r="D161" s="38">
        <v>44508</v>
      </c>
      <c r="E161" s="60" t="s">
        <v>824</v>
      </c>
      <c r="F161" s="26" t="s">
        <v>30</v>
      </c>
      <c r="G161" s="26" t="s">
        <v>23</v>
      </c>
      <c r="H161" s="26" t="s">
        <v>825</v>
      </c>
      <c r="I161" s="67" t="s">
        <v>25</v>
      </c>
      <c r="J161" s="34" t="s">
        <v>199</v>
      </c>
      <c r="K161" s="13">
        <v>43</v>
      </c>
      <c r="L161" s="29">
        <v>69600000</v>
      </c>
      <c r="M161" s="29">
        <v>0</v>
      </c>
      <c r="N161" s="13">
        <v>0</v>
      </c>
      <c r="O161" s="16">
        <v>44508</v>
      </c>
      <c r="P161" s="16">
        <v>44550</v>
      </c>
      <c r="Q161" s="18">
        <v>1</v>
      </c>
      <c r="R161" s="18">
        <v>0</v>
      </c>
      <c r="S161" s="13" t="s">
        <v>25</v>
      </c>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row>
    <row r="162" spans="1:221" s="4" customFormat="1" ht="33" customHeight="1">
      <c r="A162" s="14"/>
      <c r="B162" s="15"/>
      <c r="C162" s="34" t="s">
        <v>826</v>
      </c>
      <c r="D162" s="38">
        <v>44509</v>
      </c>
      <c r="E162" s="60" t="s">
        <v>827</v>
      </c>
      <c r="F162" s="26" t="s">
        <v>22</v>
      </c>
      <c r="G162" s="26" t="s">
        <v>23</v>
      </c>
      <c r="H162" s="26" t="s">
        <v>828</v>
      </c>
      <c r="I162" s="67" t="s">
        <v>24</v>
      </c>
      <c r="J162" s="34" t="s">
        <v>25</v>
      </c>
      <c r="K162" s="13">
        <v>270</v>
      </c>
      <c r="L162" s="29">
        <v>9823063766</v>
      </c>
      <c r="M162" s="29">
        <v>0</v>
      </c>
      <c r="N162" s="13">
        <v>0</v>
      </c>
      <c r="O162" s="16">
        <v>44510</v>
      </c>
      <c r="P162" s="16">
        <v>44779</v>
      </c>
      <c r="Q162" s="18">
        <v>0</v>
      </c>
      <c r="R162" s="18">
        <v>0</v>
      </c>
      <c r="S162" s="13" t="s">
        <v>25</v>
      </c>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row>
    <row r="163" spans="1:221" s="4" customFormat="1" ht="33" customHeight="1">
      <c r="A163" s="14"/>
      <c r="B163" s="15"/>
      <c r="C163" s="34" t="s">
        <v>829</v>
      </c>
      <c r="D163" s="38">
        <v>44508</v>
      </c>
      <c r="E163" s="60" t="s">
        <v>830</v>
      </c>
      <c r="F163" s="26" t="s">
        <v>30</v>
      </c>
      <c r="G163" s="26" t="s">
        <v>23</v>
      </c>
      <c r="H163" s="26" t="s">
        <v>831</v>
      </c>
      <c r="I163" s="67" t="s">
        <v>25</v>
      </c>
      <c r="J163" s="34" t="s">
        <v>832</v>
      </c>
      <c r="K163" s="13">
        <v>54</v>
      </c>
      <c r="L163" s="29">
        <v>8000000</v>
      </c>
      <c r="M163" s="29">
        <v>0</v>
      </c>
      <c r="N163" s="13">
        <v>0</v>
      </c>
      <c r="O163" s="16">
        <v>44508</v>
      </c>
      <c r="P163" s="16">
        <v>44561</v>
      </c>
      <c r="Q163" s="18">
        <v>1</v>
      </c>
      <c r="R163" s="18">
        <v>0.5</v>
      </c>
      <c r="S163" s="13" t="s">
        <v>25</v>
      </c>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row>
    <row r="164" spans="1:221" s="4" customFormat="1" ht="33" customHeight="1">
      <c r="A164" s="14"/>
      <c r="B164" s="15"/>
      <c r="C164" s="34" t="s">
        <v>833</v>
      </c>
      <c r="D164" s="38">
        <v>44508</v>
      </c>
      <c r="E164" s="60" t="s">
        <v>834</v>
      </c>
      <c r="F164" s="26" t="s">
        <v>30</v>
      </c>
      <c r="G164" s="26" t="s">
        <v>23</v>
      </c>
      <c r="H164" s="26" t="s">
        <v>835</v>
      </c>
      <c r="I164" s="67" t="s">
        <v>25</v>
      </c>
      <c r="J164" s="34" t="s">
        <v>832</v>
      </c>
      <c r="K164" s="13">
        <v>54</v>
      </c>
      <c r="L164" s="29">
        <v>14000000</v>
      </c>
      <c r="M164" s="29">
        <v>0</v>
      </c>
      <c r="N164" s="13">
        <v>0</v>
      </c>
      <c r="O164" s="16">
        <v>44508</v>
      </c>
      <c r="P164" s="16">
        <v>44561</v>
      </c>
      <c r="Q164" s="18">
        <v>1</v>
      </c>
      <c r="R164" s="18">
        <v>0.5</v>
      </c>
      <c r="S164" s="13" t="s">
        <v>25</v>
      </c>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row>
    <row r="165" spans="1:221" s="4" customFormat="1" ht="33" customHeight="1">
      <c r="A165" s="14"/>
      <c r="B165" s="15"/>
      <c r="C165" s="34" t="s">
        <v>836</v>
      </c>
      <c r="D165" s="38">
        <v>44508</v>
      </c>
      <c r="E165" s="60" t="s">
        <v>834</v>
      </c>
      <c r="F165" s="26" t="s">
        <v>30</v>
      </c>
      <c r="G165" s="26" t="s">
        <v>23</v>
      </c>
      <c r="H165" s="26" t="s">
        <v>837</v>
      </c>
      <c r="I165" s="67" t="s">
        <v>25</v>
      </c>
      <c r="J165" s="34" t="s">
        <v>832</v>
      </c>
      <c r="K165" s="13">
        <v>54</v>
      </c>
      <c r="L165" s="29">
        <v>14000000</v>
      </c>
      <c r="M165" s="29">
        <v>0</v>
      </c>
      <c r="N165" s="13">
        <v>0</v>
      </c>
      <c r="O165" s="16">
        <v>44508</v>
      </c>
      <c r="P165" s="16">
        <v>44561</v>
      </c>
      <c r="Q165" s="18">
        <v>1</v>
      </c>
      <c r="R165" s="18">
        <v>0.5</v>
      </c>
      <c r="S165" s="13" t="s">
        <v>25</v>
      </c>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row>
    <row r="166" spans="1:221" s="4" customFormat="1" ht="33" customHeight="1">
      <c r="A166" s="14"/>
      <c r="B166" s="15"/>
      <c r="C166" s="34" t="s">
        <v>838</v>
      </c>
      <c r="D166" s="38">
        <v>44505</v>
      </c>
      <c r="E166" s="60" t="s">
        <v>839</v>
      </c>
      <c r="F166" s="26" t="s">
        <v>22</v>
      </c>
      <c r="G166" s="26" t="s">
        <v>23</v>
      </c>
      <c r="H166" s="26" t="s">
        <v>720</v>
      </c>
      <c r="I166" s="67" t="s">
        <v>25</v>
      </c>
      <c r="J166" s="34" t="s">
        <v>784</v>
      </c>
      <c r="K166" s="13">
        <v>54</v>
      </c>
      <c r="L166" s="29">
        <v>125475000</v>
      </c>
      <c r="M166" s="29">
        <v>0</v>
      </c>
      <c r="N166" s="13">
        <v>30</v>
      </c>
      <c r="O166" s="16">
        <v>44508</v>
      </c>
      <c r="P166" s="16">
        <v>44592</v>
      </c>
      <c r="Q166" s="18">
        <v>1</v>
      </c>
      <c r="R166" s="18">
        <v>0</v>
      </c>
      <c r="S166" s="13" t="s">
        <v>25</v>
      </c>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row>
    <row r="167" spans="1:221" s="4" customFormat="1" ht="33" customHeight="1">
      <c r="A167" s="14"/>
      <c r="B167" s="15"/>
      <c r="C167" s="34" t="s">
        <v>840</v>
      </c>
      <c r="D167" s="38">
        <v>44509</v>
      </c>
      <c r="E167" s="60" t="s">
        <v>841</v>
      </c>
      <c r="F167" s="26" t="s">
        <v>30</v>
      </c>
      <c r="G167" s="26" t="s">
        <v>23</v>
      </c>
      <c r="H167" s="26" t="s">
        <v>842</v>
      </c>
      <c r="I167" s="67" t="s">
        <v>25</v>
      </c>
      <c r="J167" s="34" t="s">
        <v>843</v>
      </c>
      <c r="K167" s="13">
        <v>53</v>
      </c>
      <c r="L167" s="29">
        <v>40000000</v>
      </c>
      <c r="M167" s="29">
        <v>0</v>
      </c>
      <c r="N167" s="13">
        <v>0</v>
      </c>
      <c r="O167" s="16">
        <v>44509</v>
      </c>
      <c r="P167" s="16">
        <v>44547</v>
      </c>
      <c r="Q167" s="18">
        <v>0</v>
      </c>
      <c r="R167" s="18">
        <v>0</v>
      </c>
      <c r="S167" s="13" t="s">
        <v>25</v>
      </c>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row>
    <row r="168" spans="1:221" s="4" customFormat="1" ht="33" customHeight="1">
      <c r="A168" s="14"/>
      <c r="B168" s="15"/>
      <c r="C168" s="34" t="s">
        <v>844</v>
      </c>
      <c r="D168" s="38">
        <v>44509</v>
      </c>
      <c r="E168" s="60" t="s">
        <v>845</v>
      </c>
      <c r="F168" s="26" t="s">
        <v>30</v>
      </c>
      <c r="G168" s="26" t="s">
        <v>23</v>
      </c>
      <c r="H168" s="26" t="s">
        <v>846</v>
      </c>
      <c r="I168" s="67" t="s">
        <v>25</v>
      </c>
      <c r="J168" s="34" t="s">
        <v>199</v>
      </c>
      <c r="K168" s="13">
        <v>41</v>
      </c>
      <c r="L168" s="29">
        <v>69600000</v>
      </c>
      <c r="M168" s="29">
        <v>0</v>
      </c>
      <c r="N168" s="13">
        <v>0</v>
      </c>
      <c r="O168" s="16">
        <v>44510</v>
      </c>
      <c r="P168" s="16">
        <v>44550</v>
      </c>
      <c r="Q168" s="18">
        <v>1</v>
      </c>
      <c r="R168" s="18">
        <v>0</v>
      </c>
      <c r="S168" s="13" t="s">
        <v>25</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row>
    <row r="169" spans="1:221" s="4" customFormat="1" ht="33" customHeight="1">
      <c r="A169" s="14"/>
      <c r="B169" s="15"/>
      <c r="C169" s="34" t="s">
        <v>847</v>
      </c>
      <c r="D169" s="38">
        <v>44509</v>
      </c>
      <c r="E169" s="60" t="s">
        <v>848</v>
      </c>
      <c r="F169" s="26" t="s">
        <v>111</v>
      </c>
      <c r="G169" s="26" t="s">
        <v>23</v>
      </c>
      <c r="H169" s="26" t="s">
        <v>849</v>
      </c>
      <c r="I169" s="67" t="s">
        <v>25</v>
      </c>
      <c r="J169" s="34" t="s">
        <v>55</v>
      </c>
      <c r="K169" s="13">
        <v>47</v>
      </c>
      <c r="L169" s="29">
        <v>4800000</v>
      </c>
      <c r="M169" s="29">
        <v>0</v>
      </c>
      <c r="N169" s="13">
        <v>0</v>
      </c>
      <c r="O169" s="16">
        <v>44509</v>
      </c>
      <c r="P169" s="16">
        <v>44555</v>
      </c>
      <c r="Q169" s="18">
        <v>1</v>
      </c>
      <c r="R169" s="18">
        <v>1</v>
      </c>
      <c r="S169" s="13" t="s">
        <v>25</v>
      </c>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row>
    <row r="170" spans="1:221" s="4" customFormat="1" ht="33" customHeight="1">
      <c r="A170" s="14"/>
      <c r="B170" s="15"/>
      <c r="C170" s="34" t="s">
        <v>850</v>
      </c>
      <c r="D170" s="38">
        <v>44510</v>
      </c>
      <c r="E170" s="60" t="s">
        <v>851</v>
      </c>
      <c r="F170" s="26" t="s">
        <v>30</v>
      </c>
      <c r="G170" s="26" t="s">
        <v>23</v>
      </c>
      <c r="H170" s="26" t="s">
        <v>852</v>
      </c>
      <c r="I170" s="67" t="s">
        <v>25</v>
      </c>
      <c r="J170" s="34" t="s">
        <v>199</v>
      </c>
      <c r="K170" s="13">
        <v>41</v>
      </c>
      <c r="L170" s="29">
        <v>69600000</v>
      </c>
      <c r="M170" s="29">
        <v>0</v>
      </c>
      <c r="N170" s="13">
        <v>0</v>
      </c>
      <c r="O170" s="16">
        <v>44510</v>
      </c>
      <c r="P170" s="16">
        <v>44550</v>
      </c>
      <c r="Q170" s="18">
        <v>1</v>
      </c>
      <c r="R170" s="18">
        <v>0</v>
      </c>
      <c r="S170" s="13" t="s">
        <v>25</v>
      </c>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row>
    <row r="171" spans="1:221" s="4" customFormat="1" ht="33" customHeight="1">
      <c r="A171" s="14"/>
      <c r="B171" s="15"/>
      <c r="C171" s="34" t="s">
        <v>853</v>
      </c>
      <c r="D171" s="38">
        <v>44512</v>
      </c>
      <c r="E171" s="60" t="s">
        <v>854</v>
      </c>
      <c r="F171" s="26"/>
      <c r="G171" s="26" t="s">
        <v>23</v>
      </c>
      <c r="H171" s="26" t="s">
        <v>855</v>
      </c>
      <c r="I171" s="67" t="s">
        <v>25</v>
      </c>
      <c r="J171" s="34" t="s">
        <v>856</v>
      </c>
      <c r="K171" s="13">
        <v>50</v>
      </c>
      <c r="L171" s="29">
        <v>25958053</v>
      </c>
      <c r="M171" s="29">
        <v>12979026</v>
      </c>
      <c r="N171" s="13">
        <v>0</v>
      </c>
      <c r="O171" s="16">
        <v>44512</v>
      </c>
      <c r="P171" s="16">
        <v>44561</v>
      </c>
      <c r="Q171" s="18">
        <v>0.35</v>
      </c>
      <c r="R171" s="18">
        <v>0</v>
      </c>
      <c r="S171" s="13" t="s">
        <v>25</v>
      </c>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row>
    <row r="172" spans="1:221" s="4" customFormat="1" ht="33" customHeight="1">
      <c r="A172" s="14"/>
      <c r="B172" s="15"/>
      <c r="C172" s="34" t="s">
        <v>857</v>
      </c>
      <c r="D172" s="38">
        <v>44522</v>
      </c>
      <c r="E172" s="60" t="s">
        <v>858</v>
      </c>
      <c r="F172" s="26" t="s">
        <v>30</v>
      </c>
      <c r="G172" s="26" t="s">
        <v>23</v>
      </c>
      <c r="H172" s="26" t="s">
        <v>859</v>
      </c>
      <c r="I172" s="67" t="s">
        <v>25</v>
      </c>
      <c r="J172" s="34" t="s">
        <v>860</v>
      </c>
      <c r="K172" s="13">
        <v>39</v>
      </c>
      <c r="L172" s="29">
        <v>257159000</v>
      </c>
      <c r="M172" s="29">
        <v>0</v>
      </c>
      <c r="N172" s="13">
        <v>0</v>
      </c>
      <c r="O172" s="16">
        <v>44522</v>
      </c>
      <c r="P172" s="16">
        <v>44560</v>
      </c>
      <c r="Q172" s="18">
        <v>0</v>
      </c>
      <c r="R172" s="18">
        <v>0</v>
      </c>
      <c r="S172" s="13" t="s">
        <v>25</v>
      </c>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row>
    <row r="173" spans="1:221" s="4" customFormat="1" ht="33" customHeight="1">
      <c r="A173" s="14"/>
      <c r="B173" s="15"/>
      <c r="C173" s="34" t="s">
        <v>861</v>
      </c>
      <c r="D173" s="38">
        <v>44519</v>
      </c>
      <c r="E173" s="60" t="s">
        <v>862</v>
      </c>
      <c r="F173" s="26" t="s">
        <v>53</v>
      </c>
      <c r="G173" s="26" t="s">
        <v>23</v>
      </c>
      <c r="H173" s="26" t="s">
        <v>863</v>
      </c>
      <c r="I173" s="67" t="s">
        <v>25</v>
      </c>
      <c r="J173" s="34" t="s">
        <v>264</v>
      </c>
      <c r="K173" s="13">
        <v>255</v>
      </c>
      <c r="L173" s="29">
        <v>1669000000</v>
      </c>
      <c r="M173" s="29">
        <v>0</v>
      </c>
      <c r="N173" s="13">
        <v>0</v>
      </c>
      <c r="O173" s="16">
        <v>44519</v>
      </c>
      <c r="P173" s="16">
        <v>44773</v>
      </c>
      <c r="Q173" s="18">
        <v>0.25</v>
      </c>
      <c r="R173" s="18">
        <v>0.44929999999999998</v>
      </c>
      <c r="S173" s="13" t="s">
        <v>25</v>
      </c>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row>
    <row r="174" spans="1:221" s="4" customFormat="1" ht="33" customHeight="1">
      <c r="A174" s="14"/>
      <c r="B174" s="15"/>
      <c r="C174" s="34" t="s">
        <v>864</v>
      </c>
      <c r="D174" s="38">
        <v>44522</v>
      </c>
      <c r="E174" s="60" t="s">
        <v>865</v>
      </c>
      <c r="F174" s="26" t="s">
        <v>53</v>
      </c>
      <c r="G174" s="26" t="s">
        <v>23</v>
      </c>
      <c r="H174" s="26" t="s">
        <v>866</v>
      </c>
      <c r="I174" s="67" t="s">
        <v>25</v>
      </c>
      <c r="J174" s="34" t="s">
        <v>264</v>
      </c>
      <c r="K174" s="13">
        <v>252</v>
      </c>
      <c r="L174" s="29">
        <v>6775503060</v>
      </c>
      <c r="M174" s="29">
        <v>0</v>
      </c>
      <c r="N174" s="13">
        <v>0</v>
      </c>
      <c r="O174" s="16">
        <v>44522</v>
      </c>
      <c r="P174" s="16">
        <v>44773</v>
      </c>
      <c r="Q174" s="18">
        <v>0.24</v>
      </c>
      <c r="R174" s="18" t="s">
        <v>867</v>
      </c>
      <c r="S174" s="13" t="s">
        <v>25</v>
      </c>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row>
    <row r="175" spans="1:221" s="4" customFormat="1" ht="33" customHeight="1">
      <c r="A175" s="14"/>
      <c r="B175" s="15"/>
      <c r="C175" s="34" t="s">
        <v>868</v>
      </c>
      <c r="D175" s="38">
        <v>44522</v>
      </c>
      <c r="E175" s="60" t="s">
        <v>869</v>
      </c>
      <c r="F175" s="26" t="s">
        <v>30</v>
      </c>
      <c r="G175" s="26" t="s">
        <v>23</v>
      </c>
      <c r="H175" s="26" t="s">
        <v>870</v>
      </c>
      <c r="I175" s="67" t="s">
        <v>25</v>
      </c>
      <c r="J175" s="34" t="s">
        <v>199</v>
      </c>
      <c r="K175" s="13">
        <v>40</v>
      </c>
      <c r="L175" s="29">
        <v>69600000</v>
      </c>
      <c r="M175" s="29">
        <v>0</v>
      </c>
      <c r="N175" s="13">
        <v>0</v>
      </c>
      <c r="O175" s="16">
        <v>44522</v>
      </c>
      <c r="P175" s="16">
        <v>44561</v>
      </c>
      <c r="Q175" s="18">
        <v>1</v>
      </c>
      <c r="R175" s="18">
        <v>0</v>
      </c>
      <c r="S175" s="13" t="s">
        <v>25</v>
      </c>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row>
    <row r="176" spans="1:221" s="4" customFormat="1" ht="33" customHeight="1">
      <c r="A176" s="14"/>
      <c r="B176" s="15"/>
      <c r="C176" s="34" t="s">
        <v>871</v>
      </c>
      <c r="D176" s="38">
        <v>44522</v>
      </c>
      <c r="E176" s="60" t="s">
        <v>872</v>
      </c>
      <c r="F176" s="26" t="s">
        <v>30</v>
      </c>
      <c r="G176" s="26" t="s">
        <v>73</v>
      </c>
      <c r="H176" s="26" t="s">
        <v>873</v>
      </c>
      <c r="I176" s="67" t="s">
        <v>25</v>
      </c>
      <c r="J176" s="34" t="s">
        <v>810</v>
      </c>
      <c r="K176" s="13">
        <v>252</v>
      </c>
      <c r="L176" s="29">
        <v>234981353</v>
      </c>
      <c r="M176" s="29">
        <v>0</v>
      </c>
      <c r="N176" s="13">
        <v>0</v>
      </c>
      <c r="O176" s="16">
        <v>44522</v>
      </c>
      <c r="P176" s="16">
        <v>44773</v>
      </c>
      <c r="Q176" s="18">
        <v>0.25</v>
      </c>
      <c r="R176" s="18">
        <v>0.13</v>
      </c>
      <c r="S176" s="13" t="s">
        <v>25</v>
      </c>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row>
    <row r="177" spans="1:221" s="4" customFormat="1" ht="33" customHeight="1">
      <c r="A177" s="14"/>
      <c r="B177" s="15"/>
      <c r="C177" s="34" t="s">
        <v>874</v>
      </c>
      <c r="D177" s="38">
        <v>44522</v>
      </c>
      <c r="E177" s="60" t="s">
        <v>875</v>
      </c>
      <c r="F177" s="26" t="s">
        <v>22</v>
      </c>
      <c r="G177" s="26" t="s">
        <v>206</v>
      </c>
      <c r="H177" s="26" t="s">
        <v>876</v>
      </c>
      <c r="I177" s="67" t="s">
        <v>25</v>
      </c>
      <c r="J177" s="34" t="s">
        <v>264</v>
      </c>
      <c r="K177" s="13">
        <v>251</v>
      </c>
      <c r="L177" s="29">
        <v>1920000000</v>
      </c>
      <c r="M177" s="29">
        <v>0</v>
      </c>
      <c r="N177" s="13">
        <v>0</v>
      </c>
      <c r="O177" s="16">
        <v>44523</v>
      </c>
      <c r="P177" s="16">
        <v>44773</v>
      </c>
      <c r="Q177" s="18">
        <v>0.08</v>
      </c>
      <c r="R177" s="18">
        <v>0.41670000000000001</v>
      </c>
      <c r="S177" s="13" t="s">
        <v>25</v>
      </c>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row>
    <row r="178" spans="1:221" s="4" customFormat="1" ht="33" customHeight="1">
      <c r="A178" s="14"/>
      <c r="B178" s="15"/>
      <c r="C178" s="34" t="s">
        <v>877</v>
      </c>
      <c r="D178" s="38">
        <v>44529</v>
      </c>
      <c r="E178" s="60" t="s">
        <v>878</v>
      </c>
      <c r="F178" s="26" t="s">
        <v>30</v>
      </c>
      <c r="G178" s="26" t="s">
        <v>73</v>
      </c>
      <c r="H178" s="26" t="s">
        <v>879</v>
      </c>
      <c r="I178" s="67" t="s">
        <v>25</v>
      </c>
      <c r="J178" s="34" t="s">
        <v>241</v>
      </c>
      <c r="K178" s="13">
        <v>243</v>
      </c>
      <c r="L178" s="29">
        <v>1095585621.7</v>
      </c>
      <c r="M178" s="29">
        <v>0</v>
      </c>
      <c r="N178" s="13">
        <v>0</v>
      </c>
      <c r="O178" s="16">
        <v>44531</v>
      </c>
      <c r="P178" s="16">
        <v>44773</v>
      </c>
      <c r="Q178" s="18">
        <v>1</v>
      </c>
      <c r="R178" s="18">
        <v>0</v>
      </c>
      <c r="S178" s="13" t="s">
        <v>25</v>
      </c>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row>
    <row r="179" spans="1:221" s="4" customFormat="1" ht="33" customHeight="1">
      <c r="A179" s="14"/>
      <c r="B179" s="15"/>
      <c r="C179" s="34" t="s">
        <v>261</v>
      </c>
      <c r="D179" s="38">
        <v>44525</v>
      </c>
      <c r="E179" s="60" t="s">
        <v>880</v>
      </c>
      <c r="F179" s="26" t="s">
        <v>111</v>
      </c>
      <c r="G179" s="26" t="s">
        <v>46</v>
      </c>
      <c r="H179" s="26" t="s">
        <v>881</v>
      </c>
      <c r="I179" s="67" t="s">
        <v>25</v>
      </c>
      <c r="J179" s="34" t="s">
        <v>55</v>
      </c>
      <c r="K179" s="13">
        <v>30</v>
      </c>
      <c r="L179" s="29">
        <v>45673866</v>
      </c>
      <c r="M179" s="29">
        <v>0</v>
      </c>
      <c r="N179" s="13">
        <v>0</v>
      </c>
      <c r="O179" s="16">
        <v>44525</v>
      </c>
      <c r="P179" s="16">
        <v>44554</v>
      </c>
      <c r="Q179" s="18">
        <v>0.05</v>
      </c>
      <c r="R179" s="18">
        <v>0.13</v>
      </c>
      <c r="S179" s="13" t="s">
        <v>25</v>
      </c>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row>
    <row r="180" spans="1:221" s="4" customFormat="1" ht="33" customHeight="1">
      <c r="A180" s="14"/>
      <c r="B180" s="15"/>
      <c r="C180" s="34" t="s">
        <v>882</v>
      </c>
      <c r="D180" s="38">
        <v>44526</v>
      </c>
      <c r="E180" s="60" t="s">
        <v>883</v>
      </c>
      <c r="F180" s="26" t="s">
        <v>22</v>
      </c>
      <c r="G180" s="26" t="s">
        <v>103</v>
      </c>
      <c r="H180" s="26" t="s">
        <v>884</v>
      </c>
      <c r="I180" s="67" t="s">
        <v>25</v>
      </c>
      <c r="J180" s="34" t="s">
        <v>791</v>
      </c>
      <c r="K180" s="13">
        <v>182</v>
      </c>
      <c r="L180" s="29">
        <v>127260000</v>
      </c>
      <c r="M180" s="29">
        <v>0</v>
      </c>
      <c r="N180" s="13">
        <v>0</v>
      </c>
      <c r="O180" s="16">
        <v>44529</v>
      </c>
      <c r="P180" s="16">
        <v>44712</v>
      </c>
      <c r="Q180" s="18">
        <v>1</v>
      </c>
      <c r="R180" s="18">
        <v>0</v>
      </c>
      <c r="S180" s="13" t="s">
        <v>25</v>
      </c>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row>
    <row r="181" spans="1:221" s="4" customFormat="1" ht="33" customHeight="1">
      <c r="A181" s="14"/>
      <c r="B181" s="15"/>
      <c r="C181" s="34" t="s">
        <v>885</v>
      </c>
      <c r="D181" s="38">
        <v>44529</v>
      </c>
      <c r="E181" s="60" t="s">
        <v>886</v>
      </c>
      <c r="F181" s="26" t="s">
        <v>30</v>
      </c>
      <c r="G181" s="26" t="s">
        <v>73</v>
      </c>
      <c r="H181" s="26" t="s">
        <v>887</v>
      </c>
      <c r="I181" s="67" t="s">
        <v>25</v>
      </c>
      <c r="J181" s="34" t="s">
        <v>888</v>
      </c>
      <c r="K181" s="13">
        <v>242</v>
      </c>
      <c r="L181" s="29">
        <v>361760000</v>
      </c>
      <c r="M181" s="29">
        <v>0</v>
      </c>
      <c r="N181" s="13">
        <v>0</v>
      </c>
      <c r="O181" s="16">
        <v>44530</v>
      </c>
      <c r="P181" s="16">
        <v>44771</v>
      </c>
      <c r="Q181" s="18">
        <v>1</v>
      </c>
      <c r="R181" s="18">
        <v>0</v>
      </c>
      <c r="S181" s="13" t="s">
        <v>25</v>
      </c>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row>
    <row r="182" spans="1:221" s="4" customFormat="1" ht="33" customHeight="1">
      <c r="A182" s="14"/>
      <c r="B182" s="15"/>
      <c r="C182" s="34" t="s">
        <v>889</v>
      </c>
      <c r="D182" s="38">
        <v>44529</v>
      </c>
      <c r="E182" s="60" t="s">
        <v>890</v>
      </c>
      <c r="F182" s="26" t="s">
        <v>45</v>
      </c>
      <c r="G182" s="26" t="s">
        <v>46</v>
      </c>
      <c r="H182" s="26" t="s">
        <v>891</v>
      </c>
      <c r="I182" s="67" t="s">
        <v>25</v>
      </c>
      <c r="J182" s="34" t="s">
        <v>892</v>
      </c>
      <c r="K182" s="13">
        <v>33</v>
      </c>
      <c r="L182" s="29">
        <v>2597720442.0799999</v>
      </c>
      <c r="M182" s="29">
        <v>0</v>
      </c>
      <c r="N182" s="13">
        <v>59</v>
      </c>
      <c r="O182" s="16">
        <v>44529</v>
      </c>
      <c r="P182" s="16">
        <v>44620</v>
      </c>
      <c r="Q182" s="18">
        <v>0.6</v>
      </c>
      <c r="R182" s="18">
        <v>0</v>
      </c>
      <c r="S182" s="13" t="s">
        <v>25</v>
      </c>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row>
    <row r="183" spans="1:221" s="4" customFormat="1" ht="33" customHeight="1">
      <c r="A183" s="14"/>
      <c r="B183" s="15"/>
      <c r="C183" s="34" t="s">
        <v>893</v>
      </c>
      <c r="D183" s="38">
        <v>44530</v>
      </c>
      <c r="E183" s="60" t="s">
        <v>894</v>
      </c>
      <c r="F183" s="26" t="s">
        <v>111</v>
      </c>
      <c r="G183" s="26" t="s">
        <v>895</v>
      </c>
      <c r="H183" s="26" t="s">
        <v>896</v>
      </c>
      <c r="I183" s="67" t="s">
        <v>25</v>
      </c>
      <c r="J183" s="34" t="s">
        <v>897</v>
      </c>
      <c r="K183" s="13">
        <v>31</v>
      </c>
      <c r="L183" s="29">
        <v>51436960</v>
      </c>
      <c r="M183" s="29">
        <v>0</v>
      </c>
      <c r="N183" s="13">
        <v>0</v>
      </c>
      <c r="O183" s="16">
        <v>44530</v>
      </c>
      <c r="P183" s="16">
        <v>44560</v>
      </c>
      <c r="Q183" s="18">
        <v>1</v>
      </c>
      <c r="R183" s="18">
        <v>0.25</v>
      </c>
      <c r="S183" s="13" t="s">
        <v>25</v>
      </c>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row>
    <row r="184" spans="1:221" s="4" customFormat="1" ht="33" customHeight="1">
      <c r="A184" s="14"/>
      <c r="B184" s="15"/>
      <c r="C184" s="34" t="s">
        <v>898</v>
      </c>
      <c r="D184" s="38">
        <v>44539</v>
      </c>
      <c r="E184" s="60" t="s">
        <v>899</v>
      </c>
      <c r="F184" s="26" t="s">
        <v>53</v>
      </c>
      <c r="G184" s="26" t="s">
        <v>148</v>
      </c>
      <c r="H184" s="26" t="s">
        <v>900</v>
      </c>
      <c r="I184" s="67" t="s">
        <v>25</v>
      </c>
      <c r="J184" s="34" t="s">
        <v>25</v>
      </c>
      <c r="K184" s="13">
        <v>172</v>
      </c>
      <c r="L184" s="29">
        <v>1246990084</v>
      </c>
      <c r="M184" s="29">
        <v>0</v>
      </c>
      <c r="N184" s="13">
        <v>0</v>
      </c>
      <c r="O184" s="16">
        <v>44540</v>
      </c>
      <c r="P184" s="16">
        <v>44711</v>
      </c>
      <c r="Q184" s="18">
        <v>0</v>
      </c>
      <c r="R184" s="18">
        <v>0</v>
      </c>
      <c r="S184" s="13" t="s">
        <v>25</v>
      </c>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row>
    <row r="185" spans="1:221" s="4" customFormat="1" ht="33" customHeight="1">
      <c r="A185" s="14"/>
      <c r="B185" s="15"/>
      <c r="C185" s="34" t="s">
        <v>901</v>
      </c>
      <c r="D185" s="38">
        <v>44532</v>
      </c>
      <c r="E185" s="60" t="s">
        <v>902</v>
      </c>
      <c r="F185" s="26" t="s">
        <v>111</v>
      </c>
      <c r="G185" s="26" t="s">
        <v>46</v>
      </c>
      <c r="H185" s="26" t="s">
        <v>903</v>
      </c>
      <c r="I185" s="67" t="s">
        <v>25</v>
      </c>
      <c r="J185" s="34" t="s">
        <v>55</v>
      </c>
      <c r="K185" s="13">
        <v>30</v>
      </c>
      <c r="L185" s="29">
        <v>46344619</v>
      </c>
      <c r="M185" s="29">
        <v>0</v>
      </c>
      <c r="N185" s="13">
        <v>31</v>
      </c>
      <c r="O185" s="16">
        <v>44532</v>
      </c>
      <c r="P185" s="16">
        <v>44592</v>
      </c>
      <c r="Q185" s="18">
        <v>1</v>
      </c>
      <c r="R185" s="18">
        <v>0</v>
      </c>
      <c r="S185" s="13" t="s">
        <v>25</v>
      </c>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row>
    <row r="186" spans="1:221" s="4" customFormat="1" ht="33" customHeight="1">
      <c r="A186" s="14"/>
      <c r="B186" s="15"/>
      <c r="C186" s="34" t="s">
        <v>904</v>
      </c>
      <c r="D186" s="38">
        <v>44533</v>
      </c>
      <c r="E186" s="60" t="s">
        <v>905</v>
      </c>
      <c r="F186" s="26" t="s">
        <v>111</v>
      </c>
      <c r="G186" s="26" t="s">
        <v>23</v>
      </c>
      <c r="H186" s="26" t="s">
        <v>906</v>
      </c>
      <c r="I186" s="67" t="s">
        <v>25</v>
      </c>
      <c r="J186" s="34" t="s">
        <v>784</v>
      </c>
      <c r="K186" s="13">
        <v>228</v>
      </c>
      <c r="L186" s="29">
        <v>61956205</v>
      </c>
      <c r="M186" s="29">
        <v>0</v>
      </c>
      <c r="N186" s="13">
        <v>0</v>
      </c>
      <c r="O186" s="16">
        <v>44546</v>
      </c>
      <c r="P186" s="16">
        <v>44773</v>
      </c>
      <c r="Q186" s="18">
        <v>0.1</v>
      </c>
      <c r="R186" s="18">
        <v>0</v>
      </c>
      <c r="S186" s="13" t="s">
        <v>25</v>
      </c>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row>
    <row r="187" spans="1:221" s="4" customFormat="1" ht="33" customHeight="1">
      <c r="A187" s="14"/>
      <c r="B187" s="15"/>
      <c r="C187" s="34" t="s">
        <v>907</v>
      </c>
      <c r="D187" s="38">
        <v>44543</v>
      </c>
      <c r="E187" s="60" t="s">
        <v>908</v>
      </c>
      <c r="F187" s="26" t="s">
        <v>111</v>
      </c>
      <c r="G187" s="26" t="s">
        <v>23</v>
      </c>
      <c r="H187" s="26" t="s">
        <v>909</v>
      </c>
      <c r="I187" s="67" t="s">
        <v>25</v>
      </c>
      <c r="J187" s="34" t="s">
        <v>910</v>
      </c>
      <c r="K187" s="13">
        <v>18</v>
      </c>
      <c r="L187" s="29">
        <v>28026337</v>
      </c>
      <c r="M187" s="29">
        <v>0</v>
      </c>
      <c r="N187" s="13">
        <v>31</v>
      </c>
      <c r="O187" s="16">
        <v>44544</v>
      </c>
      <c r="P187" s="16">
        <v>44592</v>
      </c>
      <c r="Q187" s="18">
        <v>0.62</v>
      </c>
      <c r="R187" s="18">
        <v>0</v>
      </c>
      <c r="S187" s="13" t="s">
        <v>25</v>
      </c>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row>
    <row r="188" spans="1:221" s="4" customFormat="1" ht="33" customHeight="1">
      <c r="A188" s="14"/>
      <c r="B188" s="15"/>
      <c r="C188" s="34" t="s">
        <v>911</v>
      </c>
      <c r="D188" s="38">
        <v>44540</v>
      </c>
      <c r="E188" s="60" t="s">
        <v>912</v>
      </c>
      <c r="F188" s="26" t="s">
        <v>111</v>
      </c>
      <c r="G188" s="26" t="s">
        <v>23</v>
      </c>
      <c r="H188" s="26" t="s">
        <v>913</v>
      </c>
      <c r="I188" s="67" t="s">
        <v>25</v>
      </c>
      <c r="J188" s="34" t="s">
        <v>914</v>
      </c>
      <c r="K188" s="13">
        <v>168</v>
      </c>
      <c r="L188" s="29">
        <v>37784880</v>
      </c>
      <c r="M188" s="29">
        <v>0</v>
      </c>
      <c r="N188" s="13">
        <v>0</v>
      </c>
      <c r="O188" s="16">
        <v>44545</v>
      </c>
      <c r="P188" s="16">
        <v>44712</v>
      </c>
      <c r="Q188" s="18">
        <v>0</v>
      </c>
      <c r="R188" s="18">
        <v>0</v>
      </c>
      <c r="S188" s="13" t="s">
        <v>25</v>
      </c>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row>
    <row r="189" spans="1:221" s="4" customFormat="1" ht="33" customHeight="1">
      <c r="A189" s="14"/>
      <c r="B189" s="15"/>
      <c r="C189" s="34" t="s">
        <v>915</v>
      </c>
      <c r="D189" s="38">
        <v>44540</v>
      </c>
      <c r="E189" s="60" t="s">
        <v>916</v>
      </c>
      <c r="F189" s="26" t="s">
        <v>111</v>
      </c>
      <c r="G189" s="26" t="s">
        <v>23</v>
      </c>
      <c r="H189" s="26" t="s">
        <v>917</v>
      </c>
      <c r="I189" s="67" t="s">
        <v>25</v>
      </c>
      <c r="J189" s="34" t="s">
        <v>918</v>
      </c>
      <c r="K189" s="13">
        <v>4</v>
      </c>
      <c r="L189" s="29">
        <v>3183250</v>
      </c>
      <c r="M189" s="29">
        <v>0</v>
      </c>
      <c r="N189" s="13">
        <v>0</v>
      </c>
      <c r="O189" s="16">
        <v>44558</v>
      </c>
      <c r="P189" s="16">
        <v>44561</v>
      </c>
      <c r="Q189" s="18">
        <v>0</v>
      </c>
      <c r="R189" s="18">
        <v>0</v>
      </c>
      <c r="S189" s="13" t="s">
        <v>25</v>
      </c>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row>
    <row r="190" spans="1:221" s="4" customFormat="1" ht="33" customHeight="1">
      <c r="A190" s="14"/>
      <c r="B190" s="15"/>
      <c r="C190" s="34" t="s">
        <v>919</v>
      </c>
      <c r="D190" s="38">
        <v>44543</v>
      </c>
      <c r="E190" s="60" t="s">
        <v>920</v>
      </c>
      <c r="F190" s="26" t="s">
        <v>111</v>
      </c>
      <c r="G190" s="26" t="s">
        <v>23</v>
      </c>
      <c r="H190" s="26" t="s">
        <v>921</v>
      </c>
      <c r="I190" s="67" t="s">
        <v>25</v>
      </c>
      <c r="J190" s="34" t="s">
        <v>922</v>
      </c>
      <c r="K190" s="13">
        <v>16</v>
      </c>
      <c r="L190" s="29">
        <v>11190000</v>
      </c>
      <c r="M190" s="29">
        <v>0</v>
      </c>
      <c r="N190" s="13">
        <v>0</v>
      </c>
      <c r="O190" s="16">
        <v>44546</v>
      </c>
      <c r="P190" s="16">
        <v>44561</v>
      </c>
      <c r="Q190" s="18">
        <v>0</v>
      </c>
      <c r="R190" s="18">
        <v>0</v>
      </c>
      <c r="S190" s="13" t="s">
        <v>25</v>
      </c>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row>
    <row r="191" spans="1:221" s="4" customFormat="1" ht="33" customHeight="1">
      <c r="A191" s="14"/>
      <c r="B191" s="15"/>
      <c r="C191" s="34" t="s">
        <v>923</v>
      </c>
      <c r="D191" s="38">
        <v>44543</v>
      </c>
      <c r="E191" s="60" t="s">
        <v>924</v>
      </c>
      <c r="F191" s="26" t="s">
        <v>30</v>
      </c>
      <c r="G191" s="26" t="s">
        <v>23</v>
      </c>
      <c r="H191" s="26" t="s">
        <v>925</v>
      </c>
      <c r="I191" s="67" t="s">
        <v>25</v>
      </c>
      <c r="J191" s="34" t="s">
        <v>512</v>
      </c>
      <c r="K191" s="13">
        <v>18</v>
      </c>
      <c r="L191" s="29">
        <v>11400000</v>
      </c>
      <c r="M191" s="29">
        <v>0</v>
      </c>
      <c r="N191" s="13">
        <v>0</v>
      </c>
      <c r="O191" s="16">
        <v>44544</v>
      </c>
      <c r="P191" s="16">
        <v>44561</v>
      </c>
      <c r="Q191" s="18">
        <v>0</v>
      </c>
      <c r="R191" s="18">
        <v>0</v>
      </c>
      <c r="S191" s="13" t="s">
        <v>25</v>
      </c>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row>
    <row r="192" spans="1:221" s="4" customFormat="1" ht="33" customHeight="1">
      <c r="A192" s="14"/>
      <c r="B192" s="15"/>
      <c r="C192" s="34" t="s">
        <v>926</v>
      </c>
      <c r="D192" s="38">
        <v>44544</v>
      </c>
      <c r="E192" s="60" t="s">
        <v>927</v>
      </c>
      <c r="F192" s="26" t="s">
        <v>30</v>
      </c>
      <c r="G192" s="26" t="s">
        <v>23</v>
      </c>
      <c r="H192" s="26" t="s">
        <v>928</v>
      </c>
      <c r="I192" s="67" t="s">
        <v>25</v>
      </c>
      <c r="J192" s="34" t="s">
        <v>512</v>
      </c>
      <c r="K192" s="13">
        <v>17</v>
      </c>
      <c r="L192" s="29">
        <v>11400000</v>
      </c>
      <c r="M192" s="29">
        <v>0</v>
      </c>
      <c r="N192" s="13">
        <v>0</v>
      </c>
      <c r="O192" s="16">
        <v>44545</v>
      </c>
      <c r="P192" s="16">
        <v>44561</v>
      </c>
      <c r="Q192" s="18">
        <v>0</v>
      </c>
      <c r="R192" s="18">
        <v>0</v>
      </c>
      <c r="S192" s="13" t="s">
        <v>25</v>
      </c>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row>
    <row r="193" spans="1:218" s="4" customFormat="1" ht="33" customHeight="1">
      <c r="A193" s="14"/>
      <c r="B193" s="15"/>
      <c r="C193" s="34" t="s">
        <v>929</v>
      </c>
      <c r="D193" s="38">
        <v>44543</v>
      </c>
      <c r="E193" s="60" t="s">
        <v>930</v>
      </c>
      <c r="F193" s="26" t="s">
        <v>30</v>
      </c>
      <c r="G193" s="26" t="s">
        <v>23</v>
      </c>
      <c r="H193" s="26" t="s">
        <v>931</v>
      </c>
      <c r="I193" s="67" t="s">
        <v>25</v>
      </c>
      <c r="J193" s="34" t="s">
        <v>512</v>
      </c>
      <c r="K193" s="13">
        <v>17</v>
      </c>
      <c r="L193" s="29">
        <v>11400000</v>
      </c>
      <c r="M193" s="29">
        <v>0</v>
      </c>
      <c r="N193" s="13">
        <v>0</v>
      </c>
      <c r="O193" s="16">
        <v>44545</v>
      </c>
      <c r="P193" s="16">
        <v>44561</v>
      </c>
      <c r="Q193" s="18">
        <v>0</v>
      </c>
      <c r="R193" s="18">
        <v>0</v>
      </c>
      <c r="S193" s="13" t="s">
        <v>25</v>
      </c>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row>
    <row r="194" spans="1:218" s="4" customFormat="1" ht="33" customHeight="1">
      <c r="A194" s="14"/>
      <c r="B194" s="15"/>
      <c r="C194" s="34" t="s">
        <v>932</v>
      </c>
      <c r="D194" s="38">
        <v>44544</v>
      </c>
      <c r="E194" s="60" t="s">
        <v>933</v>
      </c>
      <c r="F194" s="26" t="s">
        <v>30</v>
      </c>
      <c r="G194" s="26" t="s">
        <v>23</v>
      </c>
      <c r="H194" s="26" t="s">
        <v>934</v>
      </c>
      <c r="I194" s="67" t="s">
        <v>25</v>
      </c>
      <c r="J194" s="34" t="s">
        <v>512</v>
      </c>
      <c r="K194" s="13">
        <v>17</v>
      </c>
      <c r="L194" s="29">
        <v>11400000</v>
      </c>
      <c r="M194" s="29">
        <v>0</v>
      </c>
      <c r="N194" s="13">
        <v>0</v>
      </c>
      <c r="O194" s="16">
        <v>44545</v>
      </c>
      <c r="P194" s="16">
        <v>44561</v>
      </c>
      <c r="Q194" s="18">
        <v>0</v>
      </c>
      <c r="R194" s="18">
        <v>0</v>
      </c>
      <c r="S194" s="13" t="s">
        <v>25</v>
      </c>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row>
    <row r="195" spans="1:218" s="4" customFormat="1" ht="33" customHeight="1">
      <c r="A195" s="14"/>
      <c r="B195" s="15"/>
      <c r="C195" s="34" t="s">
        <v>935</v>
      </c>
      <c r="D195" s="38">
        <v>44546</v>
      </c>
      <c r="E195" s="60" t="s">
        <v>936</v>
      </c>
      <c r="F195" s="26" t="s">
        <v>30</v>
      </c>
      <c r="G195" s="26" t="s">
        <v>23</v>
      </c>
      <c r="H195" s="26" t="s">
        <v>937</v>
      </c>
      <c r="I195" s="67" t="s">
        <v>25</v>
      </c>
      <c r="J195" s="34" t="s">
        <v>270</v>
      </c>
      <c r="K195" s="13">
        <v>215</v>
      </c>
      <c r="L195" s="29">
        <v>284253241</v>
      </c>
      <c r="M195" s="29">
        <v>0</v>
      </c>
      <c r="N195" s="13">
        <v>0</v>
      </c>
      <c r="O195" s="16">
        <v>44559</v>
      </c>
      <c r="P195" s="16">
        <v>44773</v>
      </c>
      <c r="Q195" s="18">
        <v>0.17</v>
      </c>
      <c r="R195" s="18">
        <v>0</v>
      </c>
      <c r="S195" s="13" t="s">
        <v>25</v>
      </c>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row>
    <row r="196" spans="1:218" s="4" customFormat="1" ht="33" customHeight="1">
      <c r="A196" s="14"/>
      <c r="B196" s="15"/>
      <c r="C196" s="34" t="s">
        <v>938</v>
      </c>
      <c r="D196" s="38">
        <v>44546</v>
      </c>
      <c r="E196" s="60" t="s">
        <v>939</v>
      </c>
      <c r="F196" s="26" t="s">
        <v>22</v>
      </c>
      <c r="G196" s="26" t="s">
        <v>206</v>
      </c>
      <c r="H196" s="26" t="s">
        <v>940</v>
      </c>
      <c r="I196" s="67" t="s">
        <v>25</v>
      </c>
      <c r="J196" s="34" t="s">
        <v>941</v>
      </c>
      <c r="K196" s="13">
        <v>182</v>
      </c>
      <c r="L196" s="29">
        <v>738681172</v>
      </c>
      <c r="M196" s="29">
        <v>0</v>
      </c>
      <c r="N196" s="13">
        <v>0</v>
      </c>
      <c r="O196" s="16">
        <v>44551</v>
      </c>
      <c r="P196" s="16">
        <v>44732</v>
      </c>
      <c r="Q196" s="18">
        <v>0.02</v>
      </c>
      <c r="R196" s="18">
        <v>0</v>
      </c>
      <c r="S196" s="13" t="s">
        <v>25</v>
      </c>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row>
    <row r="197" spans="1:218" s="4" customFormat="1" ht="33" customHeight="1">
      <c r="A197" s="14"/>
      <c r="B197" s="15"/>
      <c r="C197" s="34" t="s">
        <v>942</v>
      </c>
      <c r="D197" s="38">
        <v>44547</v>
      </c>
      <c r="E197" s="60" t="s">
        <v>943</v>
      </c>
      <c r="F197" s="26" t="s">
        <v>111</v>
      </c>
      <c r="G197" s="26" t="s">
        <v>46</v>
      </c>
      <c r="H197" s="26" t="s">
        <v>944</v>
      </c>
      <c r="I197" s="67" t="s">
        <v>25</v>
      </c>
      <c r="J197" s="34" t="s">
        <v>945</v>
      </c>
      <c r="K197" s="13">
        <v>9</v>
      </c>
      <c r="L197" s="29">
        <v>90852600</v>
      </c>
      <c r="M197" s="29">
        <v>0</v>
      </c>
      <c r="N197" s="13">
        <v>0</v>
      </c>
      <c r="O197" s="16">
        <v>44553</v>
      </c>
      <c r="P197" s="16">
        <v>44561</v>
      </c>
      <c r="Q197" s="18">
        <v>0.9</v>
      </c>
      <c r="R197" s="18">
        <v>0</v>
      </c>
      <c r="S197" s="13" t="s">
        <v>25</v>
      </c>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row>
    <row r="198" spans="1:218" s="4" customFormat="1" ht="33" customHeight="1">
      <c r="A198" s="14"/>
      <c r="B198" s="15"/>
      <c r="C198" s="34" t="s">
        <v>946</v>
      </c>
      <c r="D198" s="38">
        <v>44550</v>
      </c>
      <c r="E198" s="60" t="s">
        <v>947</v>
      </c>
      <c r="F198" s="26" t="s">
        <v>111</v>
      </c>
      <c r="G198" s="26" t="s">
        <v>103</v>
      </c>
      <c r="H198" s="26" t="s">
        <v>948</v>
      </c>
      <c r="I198" s="67" t="s">
        <v>25</v>
      </c>
      <c r="J198" s="34" t="s">
        <v>949</v>
      </c>
      <c r="K198" s="13">
        <v>-287</v>
      </c>
      <c r="L198" s="29">
        <v>15000000</v>
      </c>
      <c r="M198" s="29">
        <v>0</v>
      </c>
      <c r="N198" s="13">
        <v>0</v>
      </c>
      <c r="O198" s="16">
        <v>44550</v>
      </c>
      <c r="P198" s="16">
        <v>44262</v>
      </c>
      <c r="Q198" s="18">
        <v>0</v>
      </c>
      <c r="R198" s="18">
        <v>0</v>
      </c>
      <c r="S198" s="13" t="s">
        <v>25</v>
      </c>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row>
    <row r="199" spans="1:218" s="4" customFormat="1" ht="33" customHeight="1">
      <c r="A199" s="14"/>
      <c r="B199" s="15"/>
      <c r="C199" s="34" t="s">
        <v>950</v>
      </c>
      <c r="D199" s="38">
        <v>44546</v>
      </c>
      <c r="E199" s="60" t="s">
        <v>951</v>
      </c>
      <c r="F199" s="26" t="s">
        <v>22</v>
      </c>
      <c r="G199" s="26" t="s">
        <v>206</v>
      </c>
      <c r="H199" s="26" t="s">
        <v>759</v>
      </c>
      <c r="I199" s="67" t="s">
        <v>25</v>
      </c>
      <c r="J199" s="34" t="s">
        <v>952</v>
      </c>
      <c r="K199" s="13">
        <v>228</v>
      </c>
      <c r="L199" s="29">
        <v>1421252700</v>
      </c>
      <c r="M199" s="29">
        <v>0</v>
      </c>
      <c r="N199" s="13">
        <v>0</v>
      </c>
      <c r="O199" s="16">
        <v>44546</v>
      </c>
      <c r="P199" s="16">
        <v>44773</v>
      </c>
      <c r="Q199" s="18">
        <v>0.16</v>
      </c>
      <c r="R199" s="18">
        <v>0</v>
      </c>
      <c r="S199" s="13" t="s">
        <v>25</v>
      </c>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row>
    <row r="200" spans="1:218" s="4" customFormat="1" ht="33" customHeight="1">
      <c r="A200" s="14"/>
      <c r="B200" s="15"/>
      <c r="C200" s="34" t="s">
        <v>953</v>
      </c>
      <c r="D200" s="38">
        <v>44557</v>
      </c>
      <c r="E200" s="60" t="s">
        <v>954</v>
      </c>
      <c r="F200" s="26" t="s">
        <v>30</v>
      </c>
      <c r="G200" s="26" t="s">
        <v>23</v>
      </c>
      <c r="H200" s="26" t="s">
        <v>955</v>
      </c>
      <c r="I200" s="67" t="s">
        <v>25</v>
      </c>
      <c r="J200" s="34" t="s">
        <v>956</v>
      </c>
      <c r="K200" s="13">
        <v>215</v>
      </c>
      <c r="L200" s="29">
        <v>258159524</v>
      </c>
      <c r="M200" s="29">
        <v>0</v>
      </c>
      <c r="N200" s="13">
        <v>0</v>
      </c>
      <c r="O200" s="16">
        <v>44559</v>
      </c>
      <c r="P200" s="16">
        <v>44773</v>
      </c>
      <c r="Q200" s="18">
        <v>0.14000000000000001</v>
      </c>
      <c r="R200" s="18">
        <v>0</v>
      </c>
      <c r="S200" s="13" t="s">
        <v>25</v>
      </c>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row>
    <row r="201" spans="1:218" s="4" customFormat="1" ht="33" customHeight="1">
      <c r="A201" s="14"/>
      <c r="B201" s="15"/>
      <c r="C201" s="34" t="s">
        <v>957</v>
      </c>
      <c r="D201" s="38">
        <v>44558</v>
      </c>
      <c r="E201" s="60" t="s">
        <v>658</v>
      </c>
      <c r="F201" s="26" t="s">
        <v>30</v>
      </c>
      <c r="G201" s="26" t="s">
        <v>23</v>
      </c>
      <c r="H201" s="26" t="s">
        <v>937</v>
      </c>
      <c r="I201" s="67" t="s">
        <v>25</v>
      </c>
      <c r="J201" s="34" t="s">
        <v>958</v>
      </c>
      <c r="K201" s="13">
        <v>208</v>
      </c>
      <c r="L201" s="29">
        <v>90478080</v>
      </c>
      <c r="M201" s="29">
        <v>0</v>
      </c>
      <c r="N201" s="13">
        <v>0</v>
      </c>
      <c r="O201" s="16">
        <v>44559</v>
      </c>
      <c r="P201" s="16">
        <v>44766</v>
      </c>
      <c r="Q201" s="18">
        <v>1</v>
      </c>
      <c r="R201" s="18">
        <v>0</v>
      </c>
      <c r="S201" s="13" t="s">
        <v>25</v>
      </c>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row>
    <row r="202" spans="1:218" s="4" customFormat="1" ht="33" customHeight="1">
      <c r="A202" s="14"/>
      <c r="B202" s="15"/>
      <c r="C202" s="34" t="s">
        <v>959</v>
      </c>
      <c r="D202" s="38">
        <v>44557</v>
      </c>
      <c r="E202" s="60" t="s">
        <v>960</v>
      </c>
      <c r="F202" s="26" t="s">
        <v>45</v>
      </c>
      <c r="G202" s="26" t="s">
        <v>23</v>
      </c>
      <c r="H202" s="26" t="s">
        <v>961</v>
      </c>
      <c r="I202" s="67" t="s">
        <v>25</v>
      </c>
      <c r="J202" s="34" t="s">
        <v>962</v>
      </c>
      <c r="K202" s="13">
        <v>3</v>
      </c>
      <c r="L202" s="29">
        <v>392664493</v>
      </c>
      <c r="M202" s="29">
        <v>0</v>
      </c>
      <c r="N202" s="13">
        <v>31</v>
      </c>
      <c r="O202" s="16">
        <v>44559</v>
      </c>
      <c r="P202" s="16">
        <v>44592</v>
      </c>
      <c r="Q202" s="18">
        <v>0.9</v>
      </c>
      <c r="R202" s="18">
        <v>0</v>
      </c>
      <c r="S202" s="13" t="s">
        <v>25</v>
      </c>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row>
    <row r="203" spans="1:218" s="4" customFormat="1" ht="33" customHeight="1">
      <c r="A203" s="14"/>
      <c r="B203" s="15"/>
      <c r="C203" s="34" t="s">
        <v>963</v>
      </c>
      <c r="D203" s="38">
        <v>44554</v>
      </c>
      <c r="E203" s="60" t="s">
        <v>964</v>
      </c>
      <c r="F203" s="26" t="s">
        <v>45</v>
      </c>
      <c r="G203" s="26" t="s">
        <v>206</v>
      </c>
      <c r="H203" s="26" t="s">
        <v>965</v>
      </c>
      <c r="I203" s="67" t="s">
        <v>25</v>
      </c>
      <c r="J203" s="34" t="s">
        <v>966</v>
      </c>
      <c r="K203" s="13">
        <v>90</v>
      </c>
      <c r="L203" s="29">
        <v>246000000</v>
      </c>
      <c r="M203" s="29">
        <v>0</v>
      </c>
      <c r="N203" s="13">
        <v>0</v>
      </c>
      <c r="O203" s="16">
        <v>44559</v>
      </c>
      <c r="P203" s="16">
        <v>44648</v>
      </c>
      <c r="Q203" s="18">
        <v>0.31</v>
      </c>
      <c r="R203" s="18">
        <v>0</v>
      </c>
      <c r="S203" s="13" t="s">
        <v>25</v>
      </c>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row>
    <row r="204" spans="1:218" s="4" customFormat="1" ht="33" customHeight="1">
      <c r="A204" s="14"/>
      <c r="B204" s="15"/>
      <c r="C204" s="34" t="s">
        <v>967</v>
      </c>
      <c r="D204" s="38">
        <v>44558</v>
      </c>
      <c r="E204" s="60" t="s">
        <v>968</v>
      </c>
      <c r="F204" s="26" t="s">
        <v>53</v>
      </c>
      <c r="G204" s="26" t="s">
        <v>23</v>
      </c>
      <c r="H204" s="26" t="s">
        <v>969</v>
      </c>
      <c r="I204" s="67" t="s">
        <v>25</v>
      </c>
      <c r="J204" s="34" t="s">
        <v>970</v>
      </c>
      <c r="K204" s="13">
        <v>216</v>
      </c>
      <c r="L204" s="29">
        <v>1792000000</v>
      </c>
      <c r="M204" s="29">
        <v>0</v>
      </c>
      <c r="N204" s="13">
        <v>0</v>
      </c>
      <c r="O204" s="16">
        <v>44558</v>
      </c>
      <c r="P204" s="16">
        <v>44773</v>
      </c>
      <c r="Q204" s="18">
        <v>0</v>
      </c>
      <c r="R204" s="18">
        <v>0</v>
      </c>
      <c r="S204" s="13" t="s">
        <v>25</v>
      </c>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row>
    <row r="205" spans="1:218" s="4" customFormat="1" ht="33" customHeight="1">
      <c r="A205" s="14"/>
      <c r="B205" s="15"/>
      <c r="C205" s="34" t="s">
        <v>971</v>
      </c>
      <c r="D205" s="38">
        <v>44559</v>
      </c>
      <c r="E205" s="60" t="s">
        <v>972</v>
      </c>
      <c r="F205" s="26" t="s">
        <v>45</v>
      </c>
      <c r="G205" s="26" t="s">
        <v>23</v>
      </c>
      <c r="H205" s="26" t="s">
        <v>973</v>
      </c>
      <c r="I205" s="67" t="s">
        <v>948</v>
      </c>
      <c r="J205" s="34" t="s">
        <v>25</v>
      </c>
      <c r="K205" s="13">
        <v>76</v>
      </c>
      <c r="L205" s="29">
        <v>325089011</v>
      </c>
      <c r="M205" s="29">
        <v>0</v>
      </c>
      <c r="N205" s="13">
        <v>0</v>
      </c>
      <c r="O205" s="16">
        <v>44560</v>
      </c>
      <c r="P205" s="16">
        <v>44635</v>
      </c>
      <c r="Q205" s="18">
        <v>0.30459999999999998</v>
      </c>
      <c r="R205" s="18">
        <v>0</v>
      </c>
      <c r="S205" s="13" t="s">
        <v>25</v>
      </c>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row>
    <row r="206" spans="1:218" s="4" customFormat="1" ht="33" customHeight="1">
      <c r="A206" s="14"/>
      <c r="B206" s="15"/>
      <c r="C206" s="34" t="s">
        <v>974</v>
      </c>
      <c r="D206" s="38">
        <v>44558</v>
      </c>
      <c r="E206" s="62" t="s">
        <v>975</v>
      </c>
      <c r="F206" s="26" t="s">
        <v>22</v>
      </c>
      <c r="G206" s="26" t="s">
        <v>103</v>
      </c>
      <c r="H206" s="26" t="s">
        <v>976</v>
      </c>
      <c r="I206" s="67" t="s">
        <v>25</v>
      </c>
      <c r="J206" s="34" t="s">
        <v>977</v>
      </c>
      <c r="K206" s="13">
        <v>212</v>
      </c>
      <c r="L206" s="29">
        <v>531999000</v>
      </c>
      <c r="M206" s="29">
        <v>0</v>
      </c>
      <c r="N206" s="13">
        <v>0</v>
      </c>
      <c r="O206" s="16">
        <v>44560</v>
      </c>
      <c r="P206" s="16">
        <v>44771</v>
      </c>
      <c r="Q206" s="18">
        <v>0</v>
      </c>
      <c r="R206" s="18">
        <v>0</v>
      </c>
      <c r="S206" s="13" t="s">
        <v>25</v>
      </c>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row>
    <row r="207" spans="1:218" s="4" customFormat="1" ht="33" customHeight="1">
      <c r="A207" s="14"/>
      <c r="B207" s="15"/>
      <c r="C207" s="34" t="s">
        <v>978</v>
      </c>
      <c r="D207" s="38">
        <v>44558</v>
      </c>
      <c r="E207" s="60" t="s">
        <v>979</v>
      </c>
      <c r="F207" s="26" t="s">
        <v>53</v>
      </c>
      <c r="G207" s="26" t="s">
        <v>23</v>
      </c>
      <c r="H207" s="26" t="s">
        <v>980</v>
      </c>
      <c r="I207" s="67" t="s">
        <v>25</v>
      </c>
      <c r="J207" s="34" t="s">
        <v>264</v>
      </c>
      <c r="K207" s="13">
        <v>215</v>
      </c>
      <c r="L207" s="29">
        <v>7857000000</v>
      </c>
      <c r="M207" s="29">
        <v>0</v>
      </c>
      <c r="N207" s="13">
        <v>0</v>
      </c>
      <c r="O207" s="16">
        <v>44559</v>
      </c>
      <c r="P207" s="16">
        <v>44773</v>
      </c>
      <c r="Q207" s="18">
        <v>0.01</v>
      </c>
      <c r="R207" s="18">
        <v>0</v>
      </c>
      <c r="S207" s="13" t="s">
        <v>25</v>
      </c>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row>
    <row r="208" spans="1:218" s="4" customFormat="1" ht="33" customHeight="1">
      <c r="A208" s="14"/>
      <c r="B208" s="15"/>
      <c r="C208" s="34" t="s">
        <v>981</v>
      </c>
      <c r="D208" s="38">
        <v>44559</v>
      </c>
      <c r="E208" s="60" t="s">
        <v>982</v>
      </c>
      <c r="F208" s="26" t="s">
        <v>30</v>
      </c>
      <c r="G208" s="26" t="s">
        <v>103</v>
      </c>
      <c r="H208" s="26" t="s">
        <v>24</v>
      </c>
      <c r="I208" s="67" t="s">
        <v>25</v>
      </c>
      <c r="J208" s="34" t="s">
        <v>983</v>
      </c>
      <c r="K208" s="13">
        <v>304</v>
      </c>
      <c r="L208" s="29">
        <v>1028500000</v>
      </c>
      <c r="M208" s="29">
        <v>0</v>
      </c>
      <c r="N208" s="13">
        <v>0</v>
      </c>
      <c r="O208" s="16">
        <v>44559</v>
      </c>
      <c r="P208" s="16">
        <v>44862</v>
      </c>
      <c r="Q208" s="18">
        <v>0.01</v>
      </c>
      <c r="R208" s="18">
        <v>0</v>
      </c>
      <c r="S208" s="13" t="s">
        <v>25</v>
      </c>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row>
    <row r="209" spans="1:221" s="4" customFormat="1" ht="33" customHeight="1">
      <c r="A209" s="14"/>
      <c r="B209" s="15"/>
      <c r="C209" s="34" t="s">
        <v>984</v>
      </c>
      <c r="D209" s="38">
        <v>44559</v>
      </c>
      <c r="E209" s="60" t="s">
        <v>985</v>
      </c>
      <c r="F209" s="26" t="s">
        <v>22</v>
      </c>
      <c r="G209" s="26" t="s">
        <v>206</v>
      </c>
      <c r="H209" s="26" t="s">
        <v>986</v>
      </c>
      <c r="I209" s="67" t="s">
        <v>25</v>
      </c>
      <c r="J209" s="34" t="s">
        <v>966</v>
      </c>
      <c r="K209" s="13">
        <v>214</v>
      </c>
      <c r="L209" s="29">
        <v>695309067</v>
      </c>
      <c r="M209" s="29">
        <v>0</v>
      </c>
      <c r="N209" s="13">
        <v>0</v>
      </c>
      <c r="O209" s="16">
        <v>44559</v>
      </c>
      <c r="P209" s="16">
        <v>44772</v>
      </c>
      <c r="Q209" s="18">
        <v>0</v>
      </c>
      <c r="R209" s="18">
        <v>0</v>
      </c>
      <c r="S209" s="13" t="s">
        <v>25</v>
      </c>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row>
    <row r="210" spans="1:221" s="4" customFormat="1" ht="33" customHeight="1">
      <c r="A210" s="14"/>
      <c r="B210" s="15"/>
      <c r="C210" s="34" t="s">
        <v>987</v>
      </c>
      <c r="D210" s="38">
        <v>44559</v>
      </c>
      <c r="E210" s="60" t="s">
        <v>988</v>
      </c>
      <c r="F210" s="26" t="s">
        <v>45</v>
      </c>
      <c r="G210" s="26" t="s">
        <v>46</v>
      </c>
      <c r="H210" s="26" t="s">
        <v>989</v>
      </c>
      <c r="I210" s="67" t="s">
        <v>25</v>
      </c>
      <c r="J210" s="34" t="s">
        <v>945</v>
      </c>
      <c r="K210" s="13">
        <v>3</v>
      </c>
      <c r="L210" s="29">
        <v>273927780.10000002</v>
      </c>
      <c r="M210" s="29">
        <v>0</v>
      </c>
      <c r="N210" s="13">
        <v>0</v>
      </c>
      <c r="O210" s="16">
        <v>44559</v>
      </c>
      <c r="P210" s="16">
        <v>44561</v>
      </c>
      <c r="Q210" s="18">
        <v>0.9</v>
      </c>
      <c r="R210" s="18">
        <v>0</v>
      </c>
      <c r="S210" s="13" t="s">
        <v>25</v>
      </c>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row>
    <row r="211" spans="1:221" s="4" customFormat="1" ht="33" customHeight="1">
      <c r="A211" s="14"/>
      <c r="B211" s="15"/>
      <c r="C211" s="34" t="s">
        <v>990</v>
      </c>
      <c r="D211" s="38">
        <v>44565</v>
      </c>
      <c r="E211" s="60" t="s">
        <v>991</v>
      </c>
      <c r="F211" s="26" t="s">
        <v>30</v>
      </c>
      <c r="G211" s="26" t="s">
        <v>23</v>
      </c>
      <c r="H211" s="26" t="s">
        <v>633</v>
      </c>
      <c r="I211" s="67" t="s">
        <v>25</v>
      </c>
      <c r="J211" s="34" t="s">
        <v>843</v>
      </c>
      <c r="K211" s="13">
        <v>120</v>
      </c>
      <c r="L211" s="29">
        <v>95591945</v>
      </c>
      <c r="M211" s="29">
        <v>0</v>
      </c>
      <c r="N211" s="13">
        <v>0</v>
      </c>
      <c r="O211" s="16">
        <v>44565</v>
      </c>
      <c r="P211" s="16">
        <v>44684</v>
      </c>
      <c r="Q211" s="18">
        <v>0</v>
      </c>
      <c r="R211" s="18">
        <v>0</v>
      </c>
      <c r="S211" s="13" t="s">
        <v>25</v>
      </c>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row>
    <row r="212" spans="1:221" s="4" customFormat="1" ht="33" customHeight="1">
      <c r="A212" s="14"/>
      <c r="B212" s="15"/>
      <c r="C212" s="34" t="s">
        <v>992</v>
      </c>
      <c r="D212" s="38">
        <v>44566</v>
      </c>
      <c r="E212" s="60" t="s">
        <v>993</v>
      </c>
      <c r="F212" s="26" t="s">
        <v>30</v>
      </c>
      <c r="G212" s="26" t="s">
        <v>23</v>
      </c>
      <c r="H212" s="26" t="s">
        <v>699</v>
      </c>
      <c r="I212" s="67" t="s">
        <v>25</v>
      </c>
      <c r="J212" s="34" t="s">
        <v>843</v>
      </c>
      <c r="K212" s="13">
        <v>334</v>
      </c>
      <c r="L212" s="29">
        <v>93280000</v>
      </c>
      <c r="M212" s="29">
        <v>0</v>
      </c>
      <c r="N212" s="13">
        <v>0</v>
      </c>
      <c r="O212" s="16">
        <v>44566</v>
      </c>
      <c r="P212" s="16">
        <v>44899</v>
      </c>
      <c r="Q212" s="18">
        <v>0</v>
      </c>
      <c r="R212" s="18">
        <v>0</v>
      </c>
      <c r="S212" s="13" t="s">
        <v>25</v>
      </c>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row>
    <row r="213" spans="1:221" s="4" customFormat="1" ht="33" customHeight="1">
      <c r="A213" s="14"/>
      <c r="B213" s="15"/>
      <c r="C213" s="34" t="s">
        <v>994</v>
      </c>
      <c r="D213" s="38">
        <v>44579</v>
      </c>
      <c r="E213" s="60" t="s">
        <v>995</v>
      </c>
      <c r="F213" s="26" t="s">
        <v>30</v>
      </c>
      <c r="G213" s="26" t="s">
        <v>23</v>
      </c>
      <c r="H213" s="26" t="s">
        <v>996</v>
      </c>
      <c r="I213" s="67" t="s">
        <v>25</v>
      </c>
      <c r="J213" s="34" t="s">
        <v>387</v>
      </c>
      <c r="K213" s="13">
        <v>334</v>
      </c>
      <c r="L213" s="29">
        <v>97165838</v>
      </c>
      <c r="M213" s="29">
        <v>0</v>
      </c>
      <c r="N213" s="13">
        <v>0</v>
      </c>
      <c r="O213" s="16">
        <v>44579</v>
      </c>
      <c r="P213" s="16">
        <v>44912</v>
      </c>
      <c r="Q213" s="18">
        <v>3.9E-2</v>
      </c>
      <c r="R213" s="18">
        <v>0</v>
      </c>
      <c r="S213" s="13" t="s">
        <v>25</v>
      </c>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row>
    <row r="214" spans="1:221" s="4" customFormat="1" ht="33" customHeight="1">
      <c r="A214" s="14"/>
      <c r="B214" s="15"/>
      <c r="C214" s="34" t="s">
        <v>997</v>
      </c>
      <c r="D214" s="38">
        <v>44580</v>
      </c>
      <c r="E214" s="60" t="s">
        <v>998</v>
      </c>
      <c r="F214" s="26" t="s">
        <v>30</v>
      </c>
      <c r="G214" s="26" t="s">
        <v>23</v>
      </c>
      <c r="H214" s="26" t="s">
        <v>386</v>
      </c>
      <c r="I214" s="67" t="s">
        <v>25</v>
      </c>
      <c r="J214" s="34" t="s">
        <v>387</v>
      </c>
      <c r="K214" s="13">
        <v>334</v>
      </c>
      <c r="L214" s="29">
        <v>96817501</v>
      </c>
      <c r="M214" s="29">
        <v>0</v>
      </c>
      <c r="N214" s="13">
        <v>0</v>
      </c>
      <c r="O214" s="16">
        <v>44580</v>
      </c>
      <c r="P214" s="16">
        <v>44913</v>
      </c>
      <c r="Q214" s="18">
        <v>3.5999999999999997E-2</v>
      </c>
      <c r="R214" s="18">
        <v>0</v>
      </c>
      <c r="S214" s="13" t="s">
        <v>25</v>
      </c>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row>
    <row r="215" spans="1:221" s="4" customFormat="1" ht="33" customHeight="1">
      <c r="A215" s="14"/>
      <c r="B215" s="15"/>
      <c r="C215" s="34" t="s">
        <v>999</v>
      </c>
      <c r="D215" s="38">
        <v>44580</v>
      </c>
      <c r="E215" s="60" t="s">
        <v>1000</v>
      </c>
      <c r="F215" s="26" t="s">
        <v>30</v>
      </c>
      <c r="G215" s="26" t="s">
        <v>23</v>
      </c>
      <c r="H215" s="26" t="s">
        <v>1001</v>
      </c>
      <c r="I215" s="67" t="s">
        <v>25</v>
      </c>
      <c r="J215" s="34" t="s">
        <v>264</v>
      </c>
      <c r="K215" s="13">
        <v>346</v>
      </c>
      <c r="L215" s="29">
        <v>366442781</v>
      </c>
      <c r="M215" s="29">
        <v>0</v>
      </c>
      <c r="N215" s="13">
        <v>0</v>
      </c>
      <c r="O215" s="16">
        <v>44580</v>
      </c>
      <c r="P215" s="16">
        <v>44925</v>
      </c>
      <c r="Q215" s="18">
        <v>0.04</v>
      </c>
      <c r="R215" s="18">
        <v>0</v>
      </c>
      <c r="S215" s="13" t="s">
        <v>25</v>
      </c>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row>
    <row r="216" spans="1:221" s="4" customFormat="1" ht="33" customHeight="1">
      <c r="A216" s="14"/>
      <c r="B216" s="15"/>
      <c r="C216" s="34" t="s">
        <v>1002</v>
      </c>
      <c r="D216" s="38">
        <v>44580</v>
      </c>
      <c r="E216" s="60" t="s">
        <v>1003</v>
      </c>
      <c r="F216" s="26" t="s">
        <v>30</v>
      </c>
      <c r="G216" s="26" t="s">
        <v>23</v>
      </c>
      <c r="H216" s="26" t="s">
        <v>563</v>
      </c>
      <c r="I216" s="67" t="s">
        <v>25</v>
      </c>
      <c r="J216" s="34" t="s">
        <v>1004</v>
      </c>
      <c r="K216" s="13">
        <v>345</v>
      </c>
      <c r="L216" s="29">
        <v>97170400</v>
      </c>
      <c r="M216" s="29">
        <v>0</v>
      </c>
      <c r="N216" s="13">
        <v>0</v>
      </c>
      <c r="O216" s="16">
        <v>44581</v>
      </c>
      <c r="P216" s="16">
        <v>44925</v>
      </c>
      <c r="Q216" s="18">
        <v>0.04</v>
      </c>
      <c r="R216" s="18">
        <v>0</v>
      </c>
      <c r="S216" s="13" t="s">
        <v>25</v>
      </c>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row>
    <row r="217" spans="1:221" s="4" customFormat="1" ht="33" customHeight="1">
      <c r="A217" s="14"/>
      <c r="B217" s="15"/>
      <c r="C217" s="34" t="s">
        <v>1005</v>
      </c>
      <c r="D217" s="38">
        <v>44580</v>
      </c>
      <c r="E217" s="60" t="s">
        <v>1006</v>
      </c>
      <c r="F217" s="26" t="s">
        <v>30</v>
      </c>
      <c r="G217" s="26" t="s">
        <v>23</v>
      </c>
      <c r="H217" s="26" t="s">
        <v>347</v>
      </c>
      <c r="I217" s="67" t="s">
        <v>25</v>
      </c>
      <c r="J217" s="34" t="s">
        <v>1007</v>
      </c>
      <c r="K217" s="13">
        <v>345</v>
      </c>
      <c r="L217" s="29">
        <v>65178102</v>
      </c>
      <c r="M217" s="29">
        <v>0</v>
      </c>
      <c r="N217" s="13">
        <v>0</v>
      </c>
      <c r="O217" s="16">
        <v>44581</v>
      </c>
      <c r="P217" s="16">
        <v>44925</v>
      </c>
      <c r="Q217" s="18">
        <v>0.03</v>
      </c>
      <c r="R217" s="18">
        <v>0</v>
      </c>
      <c r="S217" s="13" t="s">
        <v>25</v>
      </c>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row>
    <row r="218" spans="1:221" s="4" customFormat="1" ht="33" customHeight="1">
      <c r="A218" s="14"/>
      <c r="B218" s="15"/>
      <c r="C218" s="34" t="s">
        <v>1008</v>
      </c>
      <c r="D218" s="38">
        <v>44581</v>
      </c>
      <c r="E218" s="60" t="s">
        <v>1009</v>
      </c>
      <c r="F218" s="26" t="s">
        <v>30</v>
      </c>
      <c r="G218" s="26" t="s">
        <v>23</v>
      </c>
      <c r="H218" s="26" t="s">
        <v>1010</v>
      </c>
      <c r="I218" s="67" t="s">
        <v>25</v>
      </c>
      <c r="J218" s="34" t="s">
        <v>471</v>
      </c>
      <c r="K218" s="13">
        <v>346</v>
      </c>
      <c r="L218" s="29">
        <v>91425000</v>
      </c>
      <c r="M218" s="29">
        <v>0</v>
      </c>
      <c r="N218" s="13">
        <v>0</v>
      </c>
      <c r="O218" s="16">
        <v>44581</v>
      </c>
      <c r="P218" s="16">
        <v>44926</v>
      </c>
      <c r="Q218" s="18">
        <v>0</v>
      </c>
      <c r="R218" s="18">
        <v>0</v>
      </c>
      <c r="S218" s="13" t="s">
        <v>25</v>
      </c>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row>
    <row r="219" spans="1:221" s="4" customFormat="1" ht="33" customHeight="1">
      <c r="A219" s="14"/>
      <c r="B219" s="15"/>
      <c r="C219" s="34" t="s">
        <v>1011</v>
      </c>
      <c r="D219" s="38">
        <v>44581</v>
      </c>
      <c r="E219" s="60" t="s">
        <v>1012</v>
      </c>
      <c r="F219" s="26" t="s">
        <v>30</v>
      </c>
      <c r="G219" s="26" t="s">
        <v>23</v>
      </c>
      <c r="H219" s="26" t="s">
        <v>1013</v>
      </c>
      <c r="I219" s="67" t="s">
        <v>25</v>
      </c>
      <c r="J219" s="34" t="s">
        <v>264</v>
      </c>
      <c r="K219" s="13">
        <v>346</v>
      </c>
      <c r="L219" s="29">
        <v>263069592</v>
      </c>
      <c r="M219" s="29">
        <v>0</v>
      </c>
      <c r="N219" s="13">
        <v>0</v>
      </c>
      <c r="O219" s="16">
        <v>44581</v>
      </c>
      <c r="P219" s="16">
        <v>44926</v>
      </c>
      <c r="Q219" s="18">
        <v>0.03</v>
      </c>
      <c r="R219" s="18">
        <v>0</v>
      </c>
      <c r="S219" s="13" t="s">
        <v>25</v>
      </c>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row>
    <row r="220" spans="1:221" s="4" customFormat="1" ht="33" customHeight="1">
      <c r="A220" s="14"/>
      <c r="B220" s="15"/>
      <c r="C220" s="34" t="s">
        <v>1014</v>
      </c>
      <c r="D220" s="38">
        <v>44581</v>
      </c>
      <c r="E220" s="60" t="s">
        <v>1015</v>
      </c>
      <c r="F220" s="26" t="s">
        <v>30</v>
      </c>
      <c r="G220" s="26" t="s">
        <v>23</v>
      </c>
      <c r="H220" s="26" t="s">
        <v>1016</v>
      </c>
      <c r="I220" s="67" t="s">
        <v>25</v>
      </c>
      <c r="J220" s="34" t="s">
        <v>264</v>
      </c>
      <c r="K220" s="13">
        <v>344</v>
      </c>
      <c r="L220" s="29">
        <v>263069592</v>
      </c>
      <c r="M220" s="29">
        <v>0</v>
      </c>
      <c r="N220" s="13">
        <v>0</v>
      </c>
      <c r="O220" s="16">
        <v>44582</v>
      </c>
      <c r="P220" s="16">
        <v>44925</v>
      </c>
      <c r="Q220" s="18">
        <v>0.03</v>
      </c>
      <c r="R220" s="18">
        <v>0</v>
      </c>
      <c r="S220" s="13" t="s">
        <v>25</v>
      </c>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row>
    <row r="221" spans="1:221" s="4" customFormat="1" ht="33" customHeight="1">
      <c r="A221" s="14"/>
      <c r="B221" s="15"/>
      <c r="C221" s="34" t="s">
        <v>1017</v>
      </c>
      <c r="D221" s="38">
        <v>44582</v>
      </c>
      <c r="E221" s="60" t="s">
        <v>505</v>
      </c>
      <c r="F221" s="26" t="s">
        <v>30</v>
      </c>
      <c r="G221" s="26" t="s">
        <v>23</v>
      </c>
      <c r="H221" s="26" t="s">
        <v>506</v>
      </c>
      <c r="I221" s="67" t="s">
        <v>25</v>
      </c>
      <c r="J221" s="34" t="s">
        <v>264</v>
      </c>
      <c r="K221" s="13">
        <v>344</v>
      </c>
      <c r="L221" s="29">
        <v>263069592</v>
      </c>
      <c r="M221" s="29">
        <v>0</v>
      </c>
      <c r="N221" s="13">
        <v>0</v>
      </c>
      <c r="O221" s="16">
        <v>44582</v>
      </c>
      <c r="P221" s="16">
        <v>44925</v>
      </c>
      <c r="Q221" s="18">
        <v>0.03</v>
      </c>
      <c r="R221" s="18">
        <v>0</v>
      </c>
      <c r="S221" s="13" t="s">
        <v>25</v>
      </c>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row>
    <row r="222" spans="1:221" s="4" customFormat="1" ht="33" customHeight="1">
      <c r="A222" s="14"/>
      <c r="B222" s="15"/>
      <c r="C222" s="34" t="s">
        <v>1018</v>
      </c>
      <c r="D222" s="38">
        <v>44581</v>
      </c>
      <c r="E222" s="60" t="s">
        <v>1019</v>
      </c>
      <c r="F222" s="26" t="s">
        <v>30</v>
      </c>
      <c r="G222" s="26" t="s">
        <v>23</v>
      </c>
      <c r="H222" s="26" t="s">
        <v>1020</v>
      </c>
      <c r="I222" s="67" t="s">
        <v>25</v>
      </c>
      <c r="J222" s="34" t="s">
        <v>264</v>
      </c>
      <c r="K222" s="13">
        <v>345</v>
      </c>
      <c r="L222" s="29">
        <v>263069592</v>
      </c>
      <c r="M222" s="29">
        <v>0</v>
      </c>
      <c r="N222" s="13">
        <v>0</v>
      </c>
      <c r="O222" s="16">
        <v>44581</v>
      </c>
      <c r="P222" s="16">
        <v>44925</v>
      </c>
      <c r="Q222" s="18">
        <v>0.03</v>
      </c>
      <c r="R222" s="18">
        <v>0</v>
      </c>
      <c r="S222" s="13" t="s">
        <v>25</v>
      </c>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row>
    <row r="223" spans="1:221" s="4" customFormat="1" ht="33" customHeight="1">
      <c r="A223" s="14"/>
      <c r="B223" s="15"/>
      <c r="C223" s="34" t="s">
        <v>1021</v>
      </c>
      <c r="D223" s="38">
        <v>44582</v>
      </c>
      <c r="E223" s="60" t="s">
        <v>1022</v>
      </c>
      <c r="F223" s="26" t="s">
        <v>30</v>
      </c>
      <c r="G223" s="26" t="s">
        <v>23</v>
      </c>
      <c r="H223" s="26" t="s">
        <v>1023</v>
      </c>
      <c r="I223" s="67" t="s">
        <v>25</v>
      </c>
      <c r="J223" s="34" t="s">
        <v>843</v>
      </c>
      <c r="K223" s="13">
        <v>181</v>
      </c>
      <c r="L223" s="29">
        <v>91697508</v>
      </c>
      <c r="M223" s="29">
        <v>0</v>
      </c>
      <c r="N223" s="13">
        <v>0</v>
      </c>
      <c r="O223" s="16">
        <v>44582</v>
      </c>
      <c r="P223" s="16">
        <v>44762</v>
      </c>
      <c r="Q223" s="18">
        <v>0</v>
      </c>
      <c r="R223" s="18">
        <v>0</v>
      </c>
      <c r="S223" s="13" t="s">
        <v>25</v>
      </c>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row>
    <row r="224" spans="1:221" s="4" customFormat="1" ht="33" customHeight="1">
      <c r="A224" s="14"/>
      <c r="B224" s="15"/>
      <c r="C224" s="34" t="s">
        <v>1024</v>
      </c>
      <c r="D224" s="38">
        <v>44582</v>
      </c>
      <c r="E224" s="60" t="s">
        <v>1025</v>
      </c>
      <c r="F224" s="26" t="s">
        <v>30</v>
      </c>
      <c r="G224" s="26" t="s">
        <v>23</v>
      </c>
      <c r="H224" s="26" t="s">
        <v>511</v>
      </c>
      <c r="I224" s="67" t="s">
        <v>25</v>
      </c>
      <c r="J224" s="34" t="s">
        <v>512</v>
      </c>
      <c r="K224" s="13">
        <v>334</v>
      </c>
      <c r="L224" s="29">
        <v>253839080</v>
      </c>
      <c r="M224" s="29">
        <v>0</v>
      </c>
      <c r="N224" s="13">
        <v>0</v>
      </c>
      <c r="O224" s="16">
        <v>44582</v>
      </c>
      <c r="P224" s="16">
        <v>44915</v>
      </c>
      <c r="Q224" s="18">
        <v>0</v>
      </c>
      <c r="R224" s="18">
        <v>0</v>
      </c>
      <c r="S224" s="13" t="s">
        <v>25</v>
      </c>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row>
    <row r="225" spans="1:221" s="4" customFormat="1" ht="33" customHeight="1">
      <c r="A225" s="14"/>
      <c r="B225" s="15"/>
      <c r="C225" s="34" t="s">
        <v>1026</v>
      </c>
      <c r="D225" s="38">
        <v>44582</v>
      </c>
      <c r="E225" s="60" t="s">
        <v>1027</v>
      </c>
      <c r="F225" s="26" t="s">
        <v>30</v>
      </c>
      <c r="G225" s="26" t="s">
        <v>23</v>
      </c>
      <c r="H225" s="26" t="s">
        <v>1028</v>
      </c>
      <c r="I225" s="67" t="s">
        <v>25</v>
      </c>
      <c r="J225" s="34" t="s">
        <v>1029</v>
      </c>
      <c r="K225" s="13">
        <v>342</v>
      </c>
      <c r="L225" s="29">
        <v>96888747</v>
      </c>
      <c r="M225" s="29">
        <v>0</v>
      </c>
      <c r="N225" s="13">
        <v>0</v>
      </c>
      <c r="O225" s="16">
        <v>44585</v>
      </c>
      <c r="P225" s="16">
        <v>44926</v>
      </c>
      <c r="Q225" s="18">
        <v>0</v>
      </c>
      <c r="R225" s="18">
        <v>0</v>
      </c>
      <c r="S225" s="13" t="s">
        <v>25</v>
      </c>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row>
    <row r="226" spans="1:221" s="4" customFormat="1" ht="33" customHeight="1">
      <c r="A226" s="14"/>
      <c r="B226" s="15"/>
      <c r="C226" s="34" t="s">
        <v>1030</v>
      </c>
      <c r="D226" s="38">
        <v>44582</v>
      </c>
      <c r="E226" s="60" t="s">
        <v>1031</v>
      </c>
      <c r="F226" s="26" t="s">
        <v>30</v>
      </c>
      <c r="G226" s="26" t="s">
        <v>23</v>
      </c>
      <c r="H226" s="26" t="s">
        <v>583</v>
      </c>
      <c r="I226" s="67" t="s">
        <v>25</v>
      </c>
      <c r="J226" s="34" t="s">
        <v>264</v>
      </c>
      <c r="K226" s="13">
        <v>344</v>
      </c>
      <c r="L226" s="29">
        <v>263069592</v>
      </c>
      <c r="M226" s="29">
        <v>0</v>
      </c>
      <c r="N226" s="13">
        <v>0</v>
      </c>
      <c r="O226" s="16">
        <v>44582</v>
      </c>
      <c r="P226" s="16">
        <v>44925</v>
      </c>
      <c r="Q226" s="18">
        <v>0.03</v>
      </c>
      <c r="R226" s="18">
        <v>0</v>
      </c>
      <c r="S226" s="13" t="s">
        <v>25</v>
      </c>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row>
    <row r="227" spans="1:221" s="4" customFormat="1" ht="33" customHeight="1">
      <c r="A227" s="14"/>
      <c r="B227" s="15"/>
      <c r="C227" s="34" t="s">
        <v>1032</v>
      </c>
      <c r="D227" s="38">
        <v>44582</v>
      </c>
      <c r="E227" s="60" t="s">
        <v>1033</v>
      </c>
      <c r="F227" s="26" t="s">
        <v>30</v>
      </c>
      <c r="G227" s="26" t="s">
        <v>23</v>
      </c>
      <c r="H227" s="26" t="s">
        <v>587</v>
      </c>
      <c r="I227" s="67" t="s">
        <v>25</v>
      </c>
      <c r="J227" s="34" t="s">
        <v>512</v>
      </c>
      <c r="K227" s="13">
        <v>334</v>
      </c>
      <c r="L227" s="29">
        <v>352554279</v>
      </c>
      <c r="M227" s="29">
        <v>0</v>
      </c>
      <c r="N227" s="13">
        <v>0</v>
      </c>
      <c r="O227" s="16">
        <v>44582</v>
      </c>
      <c r="P227" s="16">
        <v>44915</v>
      </c>
      <c r="Q227" s="18">
        <v>0</v>
      </c>
      <c r="R227" s="18">
        <v>0</v>
      </c>
      <c r="S227" s="13" t="s">
        <v>25</v>
      </c>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row>
    <row r="228" spans="1:221" s="4" customFormat="1" ht="33" customHeight="1">
      <c r="A228" s="14"/>
      <c r="B228" s="15"/>
      <c r="C228" s="34" t="s">
        <v>1034</v>
      </c>
      <c r="D228" s="38">
        <v>44582</v>
      </c>
      <c r="E228" s="60" t="s">
        <v>1035</v>
      </c>
      <c r="F228" s="26" t="s">
        <v>30</v>
      </c>
      <c r="G228" s="26" t="s">
        <v>23</v>
      </c>
      <c r="H228" s="26" t="s">
        <v>528</v>
      </c>
      <c r="I228" s="67" t="s">
        <v>25</v>
      </c>
      <c r="J228" s="34" t="s">
        <v>512</v>
      </c>
      <c r="K228" s="13">
        <v>334</v>
      </c>
      <c r="L228" s="29">
        <v>197430398</v>
      </c>
      <c r="M228" s="29">
        <v>0</v>
      </c>
      <c r="N228" s="13">
        <v>0</v>
      </c>
      <c r="O228" s="16">
        <v>44585</v>
      </c>
      <c r="P228" s="16">
        <v>44918</v>
      </c>
      <c r="Q228" s="18">
        <v>0</v>
      </c>
      <c r="R228" s="18">
        <v>0</v>
      </c>
      <c r="S228" s="13" t="s">
        <v>25</v>
      </c>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row>
    <row r="229" spans="1:221" s="4" customFormat="1" ht="33" customHeight="1">
      <c r="A229" s="14"/>
      <c r="B229" s="15"/>
      <c r="C229" s="34" t="s">
        <v>1036</v>
      </c>
      <c r="D229" s="38">
        <v>44582</v>
      </c>
      <c r="E229" s="60" t="s">
        <v>519</v>
      </c>
      <c r="F229" s="26" t="s">
        <v>30</v>
      </c>
      <c r="G229" s="26" t="s">
        <v>23</v>
      </c>
      <c r="H229" s="26" t="s">
        <v>1037</v>
      </c>
      <c r="I229" s="67" t="s">
        <v>25</v>
      </c>
      <c r="J229" s="34" t="s">
        <v>512</v>
      </c>
      <c r="K229" s="13">
        <v>334</v>
      </c>
      <c r="L229" s="29">
        <v>197430398</v>
      </c>
      <c r="M229" s="29">
        <v>0</v>
      </c>
      <c r="N229" s="13">
        <v>0</v>
      </c>
      <c r="O229" s="16">
        <v>44585</v>
      </c>
      <c r="P229" s="16">
        <v>44918</v>
      </c>
      <c r="Q229" s="18">
        <v>0</v>
      </c>
      <c r="R229" s="18">
        <v>0</v>
      </c>
      <c r="S229" s="13" t="s">
        <v>25</v>
      </c>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row>
    <row r="230" spans="1:221" s="4" customFormat="1" ht="33" customHeight="1">
      <c r="A230" s="14"/>
      <c r="B230" s="15"/>
      <c r="C230" s="34" t="s">
        <v>1038</v>
      </c>
      <c r="D230" s="38">
        <v>44586</v>
      </c>
      <c r="E230" s="60" t="s">
        <v>1039</v>
      </c>
      <c r="F230" s="26" t="s">
        <v>30</v>
      </c>
      <c r="G230" s="26" t="s">
        <v>23</v>
      </c>
      <c r="H230" s="26" t="s">
        <v>1040</v>
      </c>
      <c r="I230" s="67" t="s">
        <v>25</v>
      </c>
      <c r="J230" s="34" t="s">
        <v>512</v>
      </c>
      <c r="K230" s="13">
        <v>118</v>
      </c>
      <c r="L230" s="29">
        <v>140000000</v>
      </c>
      <c r="M230" s="29">
        <v>0</v>
      </c>
      <c r="N230" s="13">
        <v>0</v>
      </c>
      <c r="O230" s="16">
        <v>44587</v>
      </c>
      <c r="P230" s="16">
        <v>44704</v>
      </c>
      <c r="Q230" s="18">
        <v>0</v>
      </c>
      <c r="R230" s="18">
        <v>0</v>
      </c>
      <c r="S230" s="13" t="s">
        <v>25</v>
      </c>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row>
    <row r="231" spans="1:221" s="4" customFormat="1" ht="33" customHeight="1">
      <c r="A231" s="14"/>
      <c r="B231" s="15"/>
      <c r="C231" s="34" t="s">
        <v>1041</v>
      </c>
      <c r="D231" s="38">
        <v>44585</v>
      </c>
      <c r="E231" s="60" t="s">
        <v>1042</v>
      </c>
      <c r="F231" s="26" t="s">
        <v>30</v>
      </c>
      <c r="G231" s="26" t="s">
        <v>23</v>
      </c>
      <c r="H231" s="26" t="s">
        <v>925</v>
      </c>
      <c r="I231" s="67" t="s">
        <v>25</v>
      </c>
      <c r="J231" s="34" t="s">
        <v>512</v>
      </c>
      <c r="K231" s="13">
        <v>334</v>
      </c>
      <c r="L231" s="29">
        <v>220000000</v>
      </c>
      <c r="M231" s="29">
        <v>0</v>
      </c>
      <c r="N231" s="13">
        <v>0</v>
      </c>
      <c r="O231" s="16">
        <v>44585</v>
      </c>
      <c r="P231" s="16">
        <v>44918</v>
      </c>
      <c r="Q231" s="18">
        <v>0</v>
      </c>
      <c r="R231" s="18">
        <v>0</v>
      </c>
      <c r="S231" s="13" t="s">
        <v>25</v>
      </c>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row>
    <row r="232" spans="1:221" s="4" customFormat="1" ht="33" customHeight="1">
      <c r="A232" s="14"/>
      <c r="B232" s="15"/>
      <c r="C232" s="34" t="s">
        <v>1043</v>
      </c>
      <c r="D232" s="38">
        <v>44585</v>
      </c>
      <c r="E232" s="60" t="s">
        <v>1044</v>
      </c>
      <c r="F232" s="26" t="s">
        <v>30</v>
      </c>
      <c r="G232" s="26" t="s">
        <v>23</v>
      </c>
      <c r="H232" s="26" t="s">
        <v>931</v>
      </c>
      <c r="I232" s="67" t="s">
        <v>25</v>
      </c>
      <c r="J232" s="34" t="s">
        <v>512</v>
      </c>
      <c r="K232" s="13">
        <v>334</v>
      </c>
      <c r="L232" s="29">
        <v>220000000</v>
      </c>
      <c r="M232" s="29">
        <v>0</v>
      </c>
      <c r="N232" s="13">
        <v>0</v>
      </c>
      <c r="O232" s="16">
        <v>44586</v>
      </c>
      <c r="P232" s="16">
        <v>44919</v>
      </c>
      <c r="Q232" s="18">
        <v>0</v>
      </c>
      <c r="R232" s="18">
        <v>0</v>
      </c>
      <c r="S232" s="13" t="s">
        <v>25</v>
      </c>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row>
    <row r="233" spans="1:221" s="4" customFormat="1" ht="33" customHeight="1">
      <c r="A233" s="14"/>
      <c r="B233" s="15"/>
      <c r="C233" s="34" t="s">
        <v>1045</v>
      </c>
      <c r="D233" s="38">
        <v>44587</v>
      </c>
      <c r="E233" s="60" t="s">
        <v>1046</v>
      </c>
      <c r="F233" s="26" t="s">
        <v>30</v>
      </c>
      <c r="G233" s="26" t="s">
        <v>23</v>
      </c>
      <c r="H233" s="26" t="s">
        <v>556</v>
      </c>
      <c r="I233" s="67" t="s">
        <v>25</v>
      </c>
      <c r="J233" s="34" t="s">
        <v>1047</v>
      </c>
      <c r="K233" s="13">
        <v>181</v>
      </c>
      <c r="L233" s="29">
        <v>158366628</v>
      </c>
      <c r="M233" s="29">
        <v>0</v>
      </c>
      <c r="N233" s="13">
        <v>0</v>
      </c>
      <c r="O233" s="16">
        <v>44587</v>
      </c>
      <c r="P233" s="16">
        <v>44767</v>
      </c>
      <c r="Q233" s="18">
        <v>0</v>
      </c>
      <c r="R233" s="18">
        <v>0</v>
      </c>
      <c r="S233" s="13" t="s">
        <v>25</v>
      </c>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row>
    <row r="234" spans="1:221" s="4" customFormat="1" ht="33" customHeight="1">
      <c r="A234" s="14"/>
      <c r="B234" s="15"/>
      <c r="C234" s="34" t="s">
        <v>1048</v>
      </c>
      <c r="D234" s="38">
        <v>44587</v>
      </c>
      <c r="E234" s="60" t="s">
        <v>1049</v>
      </c>
      <c r="F234" s="26" t="s">
        <v>30</v>
      </c>
      <c r="G234" s="26" t="s">
        <v>23</v>
      </c>
      <c r="H234" s="26" t="s">
        <v>1050</v>
      </c>
      <c r="I234" s="67" t="s">
        <v>25</v>
      </c>
      <c r="J234" s="34" t="s">
        <v>512</v>
      </c>
      <c r="K234" s="13">
        <v>334</v>
      </c>
      <c r="L234" s="29">
        <v>220000000</v>
      </c>
      <c r="M234" s="29">
        <v>0</v>
      </c>
      <c r="N234" s="13">
        <v>0</v>
      </c>
      <c r="O234" s="16">
        <v>44587</v>
      </c>
      <c r="P234" s="16">
        <v>44920</v>
      </c>
      <c r="Q234" s="18">
        <v>0</v>
      </c>
      <c r="R234" s="18">
        <v>0</v>
      </c>
      <c r="S234" s="13" t="s">
        <v>25</v>
      </c>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row>
    <row r="235" spans="1:221" s="4" customFormat="1" ht="33" customHeight="1">
      <c r="A235" s="14"/>
      <c r="B235" s="15"/>
      <c r="C235" s="34" t="s">
        <v>1051</v>
      </c>
      <c r="D235" s="38">
        <v>44585</v>
      </c>
      <c r="E235" s="60" t="s">
        <v>1052</v>
      </c>
      <c r="F235" s="26" t="s">
        <v>30</v>
      </c>
      <c r="G235" s="26" t="s">
        <v>23</v>
      </c>
      <c r="H235" s="26" t="s">
        <v>1053</v>
      </c>
      <c r="I235" s="67" t="s">
        <v>25</v>
      </c>
      <c r="J235" s="34" t="s">
        <v>1054</v>
      </c>
      <c r="K235" s="13">
        <v>220</v>
      </c>
      <c r="L235" s="29">
        <v>99282800</v>
      </c>
      <c r="M235" s="29">
        <v>0</v>
      </c>
      <c r="N235" s="13">
        <v>0</v>
      </c>
      <c r="O235" s="16">
        <v>44585</v>
      </c>
      <c r="P235" s="16">
        <v>44804</v>
      </c>
      <c r="Q235" s="18">
        <v>0.04</v>
      </c>
      <c r="R235" s="18">
        <v>0</v>
      </c>
      <c r="S235" s="13" t="s">
        <v>25</v>
      </c>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row>
    <row r="236" spans="1:221" s="4" customFormat="1" ht="33" customHeight="1">
      <c r="A236" s="14"/>
      <c r="B236" s="15"/>
      <c r="C236" s="34" t="s">
        <v>1055</v>
      </c>
      <c r="D236" s="38">
        <v>44585</v>
      </c>
      <c r="E236" s="60" t="s">
        <v>1056</v>
      </c>
      <c r="F236" s="26" t="s">
        <v>30</v>
      </c>
      <c r="G236" s="26" t="s">
        <v>23</v>
      </c>
      <c r="H236" s="26" t="s">
        <v>1057</v>
      </c>
      <c r="I236" s="67" t="s">
        <v>25</v>
      </c>
      <c r="J236" s="34" t="s">
        <v>512</v>
      </c>
      <c r="K236" s="13">
        <v>334</v>
      </c>
      <c r="L236" s="29">
        <v>220000000</v>
      </c>
      <c r="M236" s="29">
        <v>0</v>
      </c>
      <c r="N236" s="13">
        <v>0</v>
      </c>
      <c r="O236" s="16">
        <v>44586</v>
      </c>
      <c r="P236" s="16">
        <v>44919</v>
      </c>
      <c r="Q236" s="18">
        <v>0</v>
      </c>
      <c r="R236" s="18">
        <v>0</v>
      </c>
      <c r="S236" s="13" t="s">
        <v>25</v>
      </c>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row>
    <row r="237" spans="1:221" s="4" customFormat="1" ht="33" customHeight="1">
      <c r="A237" s="14"/>
      <c r="B237" s="15"/>
      <c r="C237" s="34" t="s">
        <v>1058</v>
      </c>
      <c r="D237" s="38">
        <v>44586</v>
      </c>
      <c r="E237" s="60" t="s">
        <v>1059</v>
      </c>
      <c r="F237" s="26" t="s">
        <v>30</v>
      </c>
      <c r="G237" s="26" t="s">
        <v>23</v>
      </c>
      <c r="H237" s="26" t="s">
        <v>568</v>
      </c>
      <c r="I237" s="67" t="s">
        <v>25</v>
      </c>
      <c r="J237" s="34" t="s">
        <v>1060</v>
      </c>
      <c r="K237" s="13">
        <v>243</v>
      </c>
      <c r="L237" s="29">
        <v>72000000</v>
      </c>
      <c r="M237" s="29">
        <v>0</v>
      </c>
      <c r="N237" s="13">
        <v>0</v>
      </c>
      <c r="O237" s="16">
        <v>44586</v>
      </c>
      <c r="P237" s="16">
        <v>44828</v>
      </c>
      <c r="Q237" s="18">
        <v>0.05</v>
      </c>
      <c r="R237" s="18">
        <v>0</v>
      </c>
      <c r="S237" s="13" t="s">
        <v>25</v>
      </c>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row>
    <row r="238" spans="1:221" s="4" customFormat="1" ht="33" customHeight="1">
      <c r="A238" s="14"/>
      <c r="B238" s="15"/>
      <c r="C238" s="34" t="s">
        <v>1061</v>
      </c>
      <c r="D238" s="38">
        <v>44585</v>
      </c>
      <c r="E238" s="60" t="s">
        <v>1062</v>
      </c>
      <c r="F238" s="26" t="s">
        <v>30</v>
      </c>
      <c r="G238" s="26" t="s">
        <v>23</v>
      </c>
      <c r="H238" s="26" t="s">
        <v>1063</v>
      </c>
      <c r="I238" s="67" t="s">
        <v>25</v>
      </c>
      <c r="J238" s="34" t="s">
        <v>1060</v>
      </c>
      <c r="K238" s="13">
        <v>244</v>
      </c>
      <c r="L238" s="29">
        <v>72000000</v>
      </c>
      <c r="M238" s="29">
        <v>0</v>
      </c>
      <c r="N238" s="13">
        <v>0</v>
      </c>
      <c r="O238" s="16">
        <v>44585</v>
      </c>
      <c r="P238" s="16">
        <v>44828</v>
      </c>
      <c r="Q238" s="18">
        <v>0.05</v>
      </c>
      <c r="R238" s="18">
        <v>0</v>
      </c>
      <c r="S238" s="13" t="s">
        <v>25</v>
      </c>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row>
    <row r="239" spans="1:221" s="4" customFormat="1" ht="33" customHeight="1">
      <c r="A239" s="14"/>
      <c r="B239" s="15"/>
      <c r="C239" s="34" t="s">
        <v>1064</v>
      </c>
      <c r="D239" s="38">
        <v>44585</v>
      </c>
      <c r="E239" s="60" t="s">
        <v>1065</v>
      </c>
      <c r="F239" s="26" t="s">
        <v>30</v>
      </c>
      <c r="G239" s="26" t="s">
        <v>23</v>
      </c>
      <c r="H239" s="26" t="s">
        <v>1066</v>
      </c>
      <c r="I239" s="67" t="s">
        <v>25</v>
      </c>
      <c r="J239" s="34" t="s">
        <v>743</v>
      </c>
      <c r="K239" s="13">
        <v>341</v>
      </c>
      <c r="L239" s="29">
        <v>79668144</v>
      </c>
      <c r="M239" s="29">
        <v>0</v>
      </c>
      <c r="N239" s="13">
        <v>0</v>
      </c>
      <c r="O239" s="16">
        <v>44585</v>
      </c>
      <c r="P239" s="16">
        <v>44925</v>
      </c>
      <c r="Q239" s="18">
        <v>3.2500000000000001E-2</v>
      </c>
      <c r="R239" s="18">
        <v>0</v>
      </c>
      <c r="S239" s="13" t="s">
        <v>25</v>
      </c>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row>
    <row r="240" spans="1:221" s="4" customFormat="1" ht="33" customHeight="1">
      <c r="A240" s="14"/>
      <c r="B240" s="15"/>
      <c r="C240" s="34" t="s">
        <v>1067</v>
      </c>
      <c r="D240" s="38">
        <v>44587</v>
      </c>
      <c r="E240" s="60" t="s">
        <v>1068</v>
      </c>
      <c r="F240" s="26" t="s">
        <v>30</v>
      </c>
      <c r="G240" s="26" t="s">
        <v>23</v>
      </c>
      <c r="H240" s="26" t="s">
        <v>1069</v>
      </c>
      <c r="I240" s="67" t="s">
        <v>25</v>
      </c>
      <c r="J240" s="34" t="s">
        <v>1070</v>
      </c>
      <c r="K240" s="13">
        <v>334</v>
      </c>
      <c r="L240" s="29">
        <v>86106196</v>
      </c>
      <c r="M240" s="29">
        <v>0</v>
      </c>
      <c r="N240" s="13">
        <v>0</v>
      </c>
      <c r="O240" s="16">
        <v>44586</v>
      </c>
      <c r="P240" s="16">
        <v>44919</v>
      </c>
      <c r="Q240" s="18">
        <v>0.09</v>
      </c>
      <c r="R240" s="18">
        <v>0</v>
      </c>
      <c r="S240" s="13" t="s">
        <v>25</v>
      </c>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row>
    <row r="241" spans="1:221" s="4" customFormat="1" ht="33" customHeight="1">
      <c r="A241" s="14"/>
      <c r="B241" s="15"/>
      <c r="C241" s="34" t="s">
        <v>1071</v>
      </c>
      <c r="D241" s="38">
        <v>44586</v>
      </c>
      <c r="E241" s="60" t="s">
        <v>1072</v>
      </c>
      <c r="F241" s="26" t="s">
        <v>30</v>
      </c>
      <c r="G241" s="26" t="s">
        <v>23</v>
      </c>
      <c r="H241" s="26" t="s">
        <v>1073</v>
      </c>
      <c r="I241" s="67" t="s">
        <v>25</v>
      </c>
      <c r="J241" s="34" t="s">
        <v>1074</v>
      </c>
      <c r="K241" s="13">
        <v>334</v>
      </c>
      <c r="L241" s="29">
        <v>55000000</v>
      </c>
      <c r="M241" s="29">
        <v>0</v>
      </c>
      <c r="N241" s="13">
        <v>0</v>
      </c>
      <c r="O241" s="16">
        <v>44586</v>
      </c>
      <c r="P241" s="16">
        <v>44919</v>
      </c>
      <c r="Q241" s="18">
        <v>0</v>
      </c>
      <c r="R241" s="18">
        <v>0</v>
      </c>
      <c r="S241" s="13" t="s">
        <v>25</v>
      </c>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row>
    <row r="242" spans="1:221" s="4" customFormat="1" ht="33" customHeight="1">
      <c r="A242" s="14"/>
      <c r="B242" s="15"/>
      <c r="C242" s="34" t="s">
        <v>1075</v>
      </c>
      <c r="D242" s="38">
        <v>44585</v>
      </c>
      <c r="E242" s="60" t="s">
        <v>1076</v>
      </c>
      <c r="F242" s="26" t="s">
        <v>30</v>
      </c>
      <c r="G242" s="26" t="s">
        <v>23</v>
      </c>
      <c r="H242" s="26" t="s">
        <v>1077</v>
      </c>
      <c r="I242" s="67" t="s">
        <v>25</v>
      </c>
      <c r="J242" s="34" t="s">
        <v>33</v>
      </c>
      <c r="K242" s="13">
        <v>340</v>
      </c>
      <c r="L242" s="29">
        <v>80015866</v>
      </c>
      <c r="M242" s="29">
        <v>0</v>
      </c>
      <c r="N242" s="13">
        <v>0</v>
      </c>
      <c r="O242" s="16">
        <v>44586</v>
      </c>
      <c r="P242" s="16">
        <v>44925</v>
      </c>
      <c r="Q242" s="18">
        <v>2.9700000000000001E-2</v>
      </c>
      <c r="R242" s="18">
        <v>0</v>
      </c>
      <c r="S242" s="13" t="s">
        <v>25</v>
      </c>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row>
    <row r="243" spans="1:221" s="4" customFormat="1" ht="33" customHeight="1">
      <c r="A243" s="14"/>
      <c r="B243" s="15"/>
      <c r="C243" s="34" t="s">
        <v>1078</v>
      </c>
      <c r="D243" s="38">
        <v>44586</v>
      </c>
      <c r="E243" s="60" t="s">
        <v>1079</v>
      </c>
      <c r="F243" s="26" t="s">
        <v>30</v>
      </c>
      <c r="G243" s="26" t="s">
        <v>23</v>
      </c>
      <c r="H243" s="26" t="s">
        <v>1080</v>
      </c>
      <c r="I243" s="67" t="s">
        <v>25</v>
      </c>
      <c r="J243" s="34" t="s">
        <v>1081</v>
      </c>
      <c r="K243" s="13">
        <v>334</v>
      </c>
      <c r="L243" s="29">
        <v>60500000</v>
      </c>
      <c r="M243" s="29">
        <v>0</v>
      </c>
      <c r="N243" s="13">
        <v>0</v>
      </c>
      <c r="O243" s="16">
        <v>44587</v>
      </c>
      <c r="P243" s="16">
        <v>44920</v>
      </c>
      <c r="Q243" s="18">
        <v>0</v>
      </c>
      <c r="R243" s="18">
        <v>0</v>
      </c>
      <c r="S243" s="13" t="s">
        <v>25</v>
      </c>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row>
    <row r="244" spans="1:221" s="4" customFormat="1" ht="33" customHeight="1">
      <c r="A244" s="14"/>
      <c r="B244" s="15"/>
      <c r="C244" s="34" t="s">
        <v>1082</v>
      </c>
      <c r="D244" s="38">
        <v>44587</v>
      </c>
      <c r="E244" s="60" t="s">
        <v>1083</v>
      </c>
      <c r="F244" s="26" t="s">
        <v>30</v>
      </c>
      <c r="G244" s="26" t="s">
        <v>23</v>
      </c>
      <c r="H244" s="26" t="s">
        <v>1084</v>
      </c>
      <c r="I244" s="67" t="s">
        <v>25</v>
      </c>
      <c r="J244" s="34" t="s">
        <v>1074</v>
      </c>
      <c r="K244" s="13">
        <v>334</v>
      </c>
      <c r="L244" s="29">
        <v>81327400</v>
      </c>
      <c r="M244" s="29">
        <v>0</v>
      </c>
      <c r="N244" s="13">
        <v>0</v>
      </c>
      <c r="O244" s="16">
        <v>44587</v>
      </c>
      <c r="P244" s="16">
        <v>44920</v>
      </c>
      <c r="Q244" s="18">
        <v>0</v>
      </c>
      <c r="R244" s="18">
        <v>0</v>
      </c>
      <c r="S244" s="13" t="s">
        <v>25</v>
      </c>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row>
    <row r="245" spans="1:221" s="4" customFormat="1" ht="33" customHeight="1">
      <c r="A245" s="14"/>
      <c r="B245" s="15"/>
      <c r="C245" s="34" t="s">
        <v>1085</v>
      </c>
      <c r="D245" s="38">
        <v>44586</v>
      </c>
      <c r="E245" s="60" t="s">
        <v>1086</v>
      </c>
      <c r="F245" s="26" t="s">
        <v>30</v>
      </c>
      <c r="G245" s="26" t="s">
        <v>23</v>
      </c>
      <c r="H245" s="26" t="s">
        <v>1087</v>
      </c>
      <c r="I245" s="67" t="s">
        <v>25</v>
      </c>
      <c r="J245" s="34" t="s">
        <v>1074</v>
      </c>
      <c r="K245" s="13">
        <v>334</v>
      </c>
      <c r="L245" s="29">
        <v>81327400</v>
      </c>
      <c r="M245" s="29">
        <v>0</v>
      </c>
      <c r="N245" s="13">
        <v>0</v>
      </c>
      <c r="O245" s="16">
        <v>44587</v>
      </c>
      <c r="P245" s="16">
        <v>44920</v>
      </c>
      <c r="Q245" s="18">
        <v>0</v>
      </c>
      <c r="R245" s="18">
        <v>0</v>
      </c>
      <c r="S245" s="13" t="s">
        <v>25</v>
      </c>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row>
    <row r="246" spans="1:221" s="4" customFormat="1" ht="33" customHeight="1">
      <c r="A246" s="14"/>
      <c r="B246" s="15"/>
      <c r="C246" s="34" t="s">
        <v>1088</v>
      </c>
      <c r="D246" s="38">
        <v>44586</v>
      </c>
      <c r="E246" s="60" t="s">
        <v>1089</v>
      </c>
      <c r="F246" s="26" t="s">
        <v>30</v>
      </c>
      <c r="G246" s="26" t="s">
        <v>23</v>
      </c>
      <c r="H246" s="26" t="s">
        <v>1090</v>
      </c>
      <c r="I246" s="67" t="s">
        <v>25</v>
      </c>
      <c r="J246" s="34" t="s">
        <v>1074</v>
      </c>
      <c r="K246" s="13">
        <v>181</v>
      </c>
      <c r="L246" s="29">
        <v>30000000</v>
      </c>
      <c r="M246" s="29">
        <v>0</v>
      </c>
      <c r="N246" s="13">
        <v>0</v>
      </c>
      <c r="O246" s="16">
        <v>44587</v>
      </c>
      <c r="P246" s="16">
        <v>44767</v>
      </c>
      <c r="Q246" s="18">
        <v>0</v>
      </c>
      <c r="R246" s="18">
        <v>0</v>
      </c>
      <c r="S246" s="13" t="s">
        <v>25</v>
      </c>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row>
    <row r="247" spans="1:221" s="4" customFormat="1" ht="33" customHeight="1">
      <c r="A247" s="14"/>
      <c r="B247" s="15"/>
      <c r="C247" s="34" t="s">
        <v>1091</v>
      </c>
      <c r="D247" s="38">
        <v>44587</v>
      </c>
      <c r="E247" s="60" t="s">
        <v>1092</v>
      </c>
      <c r="F247" s="26" t="s">
        <v>30</v>
      </c>
      <c r="G247" s="26" t="s">
        <v>23</v>
      </c>
      <c r="H247" s="26" t="s">
        <v>1093</v>
      </c>
      <c r="I247" s="67" t="s">
        <v>25</v>
      </c>
      <c r="J247" s="34" t="s">
        <v>1074</v>
      </c>
      <c r="K247" s="13">
        <v>334</v>
      </c>
      <c r="L247" s="29">
        <v>46472800</v>
      </c>
      <c r="M247" s="29">
        <v>0</v>
      </c>
      <c r="N247" s="13">
        <v>0</v>
      </c>
      <c r="O247" s="16">
        <v>44587</v>
      </c>
      <c r="P247" s="16">
        <v>44920</v>
      </c>
      <c r="Q247" s="18">
        <v>0</v>
      </c>
      <c r="R247" s="18">
        <v>0</v>
      </c>
      <c r="S247" s="13" t="s">
        <v>25</v>
      </c>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row>
    <row r="248" spans="1:221" s="4" customFormat="1" ht="33" customHeight="1">
      <c r="A248" s="14"/>
      <c r="B248" s="15"/>
      <c r="C248" s="34" t="s">
        <v>1094</v>
      </c>
      <c r="D248" s="38">
        <v>44587</v>
      </c>
      <c r="E248" s="60" t="s">
        <v>1095</v>
      </c>
      <c r="F248" s="26" t="s">
        <v>30</v>
      </c>
      <c r="G248" s="26" t="s">
        <v>23</v>
      </c>
      <c r="H248" s="26" t="s">
        <v>1096</v>
      </c>
      <c r="I248" s="67" t="s">
        <v>25</v>
      </c>
      <c r="J248" s="34" t="s">
        <v>214</v>
      </c>
      <c r="K248" s="13">
        <v>334</v>
      </c>
      <c r="L248" s="29">
        <v>44000000</v>
      </c>
      <c r="M248" s="29">
        <v>0</v>
      </c>
      <c r="N248" s="13">
        <v>0</v>
      </c>
      <c r="O248" s="16">
        <v>44587</v>
      </c>
      <c r="P248" s="16">
        <v>44920</v>
      </c>
      <c r="Q248" s="18">
        <v>0</v>
      </c>
      <c r="R248" s="18">
        <v>0</v>
      </c>
      <c r="S248" s="13" t="s">
        <v>25</v>
      </c>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row>
    <row r="249" spans="1:221" s="4" customFormat="1" ht="33" customHeight="1">
      <c r="A249" s="14"/>
      <c r="B249" s="15"/>
      <c r="C249" s="34" t="s">
        <v>1097</v>
      </c>
      <c r="D249" s="38">
        <v>44587</v>
      </c>
      <c r="E249" s="60" t="s">
        <v>1089</v>
      </c>
      <c r="F249" s="26" t="s">
        <v>30</v>
      </c>
      <c r="G249" s="26" t="s">
        <v>23</v>
      </c>
      <c r="H249" s="26" t="s">
        <v>1098</v>
      </c>
      <c r="I249" s="67" t="s">
        <v>25</v>
      </c>
      <c r="J249" s="34" t="s">
        <v>1074</v>
      </c>
      <c r="K249" s="13">
        <v>181</v>
      </c>
      <c r="L249" s="29">
        <v>30000000</v>
      </c>
      <c r="M249" s="29">
        <v>0</v>
      </c>
      <c r="N249" s="13">
        <v>0</v>
      </c>
      <c r="O249" s="16">
        <v>44587</v>
      </c>
      <c r="P249" s="16">
        <v>44767</v>
      </c>
      <c r="Q249" s="18">
        <v>0</v>
      </c>
      <c r="R249" s="18">
        <v>0</v>
      </c>
      <c r="S249" s="13" t="s">
        <v>25</v>
      </c>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row>
    <row r="250" spans="1:221" s="4" customFormat="1" ht="33" customHeight="1">
      <c r="A250" s="14"/>
      <c r="B250" s="15"/>
      <c r="C250" s="34" t="s">
        <v>1099</v>
      </c>
      <c r="D250" s="38">
        <v>44586</v>
      </c>
      <c r="E250" s="60" t="s">
        <v>1100</v>
      </c>
      <c r="F250" s="26" t="s">
        <v>30</v>
      </c>
      <c r="G250" s="26" t="s">
        <v>23</v>
      </c>
      <c r="H250" s="26" t="s">
        <v>372</v>
      </c>
      <c r="I250" s="67" t="s">
        <v>25</v>
      </c>
      <c r="J250" s="34" t="s">
        <v>1101</v>
      </c>
      <c r="K250" s="13">
        <v>337</v>
      </c>
      <c r="L250" s="29">
        <v>68301100</v>
      </c>
      <c r="M250" s="29">
        <v>0</v>
      </c>
      <c r="N250" s="13">
        <v>0</v>
      </c>
      <c r="O250" s="16">
        <v>44589</v>
      </c>
      <c r="P250" s="16">
        <v>44925</v>
      </c>
      <c r="Q250" s="18">
        <v>1.9E-2</v>
      </c>
      <c r="R250" s="18">
        <v>0</v>
      </c>
      <c r="S250" s="13" t="s">
        <v>25</v>
      </c>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row>
    <row r="251" spans="1:221" s="4" customFormat="1" ht="33" customHeight="1">
      <c r="A251" s="14"/>
      <c r="B251" s="15"/>
      <c r="C251" s="34" t="s">
        <v>1102</v>
      </c>
      <c r="D251" s="38">
        <v>44587</v>
      </c>
      <c r="E251" s="60" t="s">
        <v>1103</v>
      </c>
      <c r="F251" s="26" t="s">
        <v>30</v>
      </c>
      <c r="G251" s="26" t="s">
        <v>23</v>
      </c>
      <c r="H251" s="26" t="s">
        <v>1104</v>
      </c>
      <c r="I251" s="67" t="s">
        <v>25</v>
      </c>
      <c r="J251" s="34" t="s">
        <v>1074</v>
      </c>
      <c r="K251" s="13">
        <v>334</v>
      </c>
      <c r="L251" s="29">
        <v>46472800</v>
      </c>
      <c r="M251" s="29">
        <v>0</v>
      </c>
      <c r="N251" s="13">
        <v>0</v>
      </c>
      <c r="O251" s="16">
        <v>44587</v>
      </c>
      <c r="P251" s="16">
        <v>44920</v>
      </c>
      <c r="Q251" s="18">
        <v>0</v>
      </c>
      <c r="R251" s="18">
        <v>0</v>
      </c>
      <c r="S251" s="13" t="s">
        <v>25</v>
      </c>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row>
    <row r="252" spans="1:221" s="4" customFormat="1" ht="33" customHeight="1">
      <c r="A252" s="14"/>
      <c r="B252" s="15"/>
      <c r="C252" s="34" t="s">
        <v>1105</v>
      </c>
      <c r="D252" s="38">
        <v>44587</v>
      </c>
      <c r="E252" s="60" t="s">
        <v>1089</v>
      </c>
      <c r="F252" s="26" t="s">
        <v>30</v>
      </c>
      <c r="G252" s="26" t="s">
        <v>23</v>
      </c>
      <c r="H252" s="26" t="s">
        <v>1106</v>
      </c>
      <c r="I252" s="67" t="s">
        <v>25</v>
      </c>
      <c r="J252" s="34" t="s">
        <v>1074</v>
      </c>
      <c r="K252" s="13">
        <v>181</v>
      </c>
      <c r="L252" s="29">
        <v>30000000</v>
      </c>
      <c r="M252" s="29">
        <v>0</v>
      </c>
      <c r="N252" s="13">
        <v>0</v>
      </c>
      <c r="O252" s="16">
        <v>44587</v>
      </c>
      <c r="P252" s="16">
        <v>44767</v>
      </c>
      <c r="Q252" s="18">
        <v>0</v>
      </c>
      <c r="R252" s="18">
        <v>0</v>
      </c>
      <c r="S252" s="13" t="s">
        <v>25</v>
      </c>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row>
    <row r="253" spans="1:221" s="4" customFormat="1" ht="33" customHeight="1">
      <c r="A253" s="14"/>
      <c r="B253" s="15"/>
      <c r="C253" s="34" t="s">
        <v>1107</v>
      </c>
      <c r="D253" s="38">
        <v>44586</v>
      </c>
      <c r="E253" s="60" t="s">
        <v>1089</v>
      </c>
      <c r="F253" s="26" t="s">
        <v>30</v>
      </c>
      <c r="G253" s="26" t="s">
        <v>23</v>
      </c>
      <c r="H253" s="26" t="s">
        <v>1108</v>
      </c>
      <c r="I253" s="67" t="s">
        <v>25</v>
      </c>
      <c r="J253" s="34" t="s">
        <v>1074</v>
      </c>
      <c r="K253" s="13">
        <v>181</v>
      </c>
      <c r="L253" s="29">
        <v>30000000</v>
      </c>
      <c r="M253" s="29">
        <v>0</v>
      </c>
      <c r="N253" s="13">
        <v>0</v>
      </c>
      <c r="O253" s="16">
        <v>44589</v>
      </c>
      <c r="P253" s="16">
        <v>44769</v>
      </c>
      <c r="Q253" s="18">
        <v>0</v>
      </c>
      <c r="R253" s="18">
        <v>0</v>
      </c>
      <c r="S253" s="13" t="s">
        <v>25</v>
      </c>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row>
    <row r="254" spans="1:221" s="4" customFormat="1" ht="33" customHeight="1">
      <c r="A254" s="14"/>
      <c r="B254" s="15"/>
      <c r="C254" s="34" t="s">
        <v>1109</v>
      </c>
      <c r="D254" s="38">
        <v>44586</v>
      </c>
      <c r="E254" s="60" t="s">
        <v>1110</v>
      </c>
      <c r="F254" s="26" t="s">
        <v>30</v>
      </c>
      <c r="G254" s="26" t="s">
        <v>23</v>
      </c>
      <c r="H254" s="26" t="s">
        <v>675</v>
      </c>
      <c r="I254" s="67" t="s">
        <v>25</v>
      </c>
      <c r="J254" s="34" t="s">
        <v>1029</v>
      </c>
      <c r="K254" s="13">
        <v>339</v>
      </c>
      <c r="L254" s="29">
        <v>71187880</v>
      </c>
      <c r="M254" s="29">
        <v>0</v>
      </c>
      <c r="N254" s="13">
        <v>0</v>
      </c>
      <c r="O254" s="16">
        <v>44587</v>
      </c>
      <c r="P254" s="16">
        <v>44925</v>
      </c>
      <c r="Q254" s="18">
        <v>0</v>
      </c>
      <c r="R254" s="18">
        <v>0</v>
      </c>
      <c r="S254" s="13" t="s">
        <v>25</v>
      </c>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row>
    <row r="255" spans="1:221" s="4" customFormat="1" ht="33" customHeight="1">
      <c r="A255" s="14"/>
      <c r="B255" s="15"/>
      <c r="C255" s="34" t="s">
        <v>1111</v>
      </c>
      <c r="D255" s="38">
        <v>44586</v>
      </c>
      <c r="E255" s="60" t="s">
        <v>1112</v>
      </c>
      <c r="F255" s="26" t="s">
        <v>30</v>
      </c>
      <c r="G255" s="26" t="s">
        <v>23</v>
      </c>
      <c r="H255" s="26" t="s">
        <v>1113</v>
      </c>
      <c r="I255" s="67" t="s">
        <v>25</v>
      </c>
      <c r="J255" s="34" t="s">
        <v>1004</v>
      </c>
      <c r="K255" s="13">
        <v>339</v>
      </c>
      <c r="L255" s="29">
        <v>95198827</v>
      </c>
      <c r="M255" s="29">
        <v>0</v>
      </c>
      <c r="N255" s="13">
        <v>0</v>
      </c>
      <c r="O255" s="16">
        <v>44587</v>
      </c>
      <c r="P255" s="16">
        <v>44925</v>
      </c>
      <c r="Q255" s="18">
        <v>0</v>
      </c>
      <c r="R255" s="18">
        <v>0</v>
      </c>
      <c r="S255" s="13" t="s">
        <v>25</v>
      </c>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row>
    <row r="256" spans="1:221" s="4" customFormat="1" ht="33" customHeight="1">
      <c r="A256" s="14"/>
      <c r="B256" s="15"/>
      <c r="C256" s="34" t="s">
        <v>1114</v>
      </c>
      <c r="D256" s="38">
        <v>44587</v>
      </c>
      <c r="E256" s="60" t="s">
        <v>1089</v>
      </c>
      <c r="F256" s="26" t="s">
        <v>30</v>
      </c>
      <c r="G256" s="26" t="s">
        <v>23</v>
      </c>
      <c r="H256" s="26" t="s">
        <v>1115</v>
      </c>
      <c r="I256" s="67" t="s">
        <v>25</v>
      </c>
      <c r="J256" s="34" t="s">
        <v>1074</v>
      </c>
      <c r="K256" s="13">
        <v>181</v>
      </c>
      <c r="L256" s="29">
        <v>30000000</v>
      </c>
      <c r="M256" s="29">
        <v>0</v>
      </c>
      <c r="N256" s="13">
        <v>0</v>
      </c>
      <c r="O256" s="16">
        <v>44588</v>
      </c>
      <c r="P256" s="16">
        <v>44768</v>
      </c>
      <c r="Q256" s="18">
        <v>0</v>
      </c>
      <c r="R256" s="18">
        <v>0</v>
      </c>
      <c r="S256" s="13" t="s">
        <v>25</v>
      </c>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row>
    <row r="257" spans="1:221" s="4" customFormat="1" ht="33" customHeight="1">
      <c r="A257" s="14"/>
      <c r="B257" s="15"/>
      <c r="C257" s="34" t="s">
        <v>1116</v>
      </c>
      <c r="D257" s="38">
        <v>44587</v>
      </c>
      <c r="E257" s="60" t="s">
        <v>1117</v>
      </c>
      <c r="F257" s="26" t="s">
        <v>30</v>
      </c>
      <c r="G257" s="26" t="s">
        <v>23</v>
      </c>
      <c r="H257" s="26" t="s">
        <v>1118</v>
      </c>
      <c r="I257" s="67" t="s">
        <v>25</v>
      </c>
      <c r="J257" s="34" t="s">
        <v>214</v>
      </c>
      <c r="K257" s="13">
        <v>334</v>
      </c>
      <c r="L257" s="29">
        <v>60500000</v>
      </c>
      <c r="M257" s="29">
        <v>0</v>
      </c>
      <c r="N257" s="13">
        <v>0</v>
      </c>
      <c r="O257" s="16">
        <v>44587</v>
      </c>
      <c r="P257" s="16">
        <v>44920</v>
      </c>
      <c r="Q257" s="18">
        <v>0</v>
      </c>
      <c r="R257" s="18">
        <v>0</v>
      </c>
      <c r="S257" s="13" t="s">
        <v>25</v>
      </c>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row>
    <row r="258" spans="1:221" s="4" customFormat="1" ht="33" customHeight="1">
      <c r="A258" s="14"/>
      <c r="B258" s="15"/>
      <c r="C258" s="34" t="s">
        <v>1119</v>
      </c>
      <c r="D258" s="38">
        <v>44587</v>
      </c>
      <c r="E258" s="60" t="s">
        <v>1120</v>
      </c>
      <c r="F258" s="26" t="s">
        <v>30</v>
      </c>
      <c r="G258" s="26" t="s">
        <v>23</v>
      </c>
      <c r="H258" s="26" t="s">
        <v>1121</v>
      </c>
      <c r="I258" s="67" t="s">
        <v>25</v>
      </c>
      <c r="J258" s="34" t="s">
        <v>892</v>
      </c>
      <c r="K258" s="13">
        <v>338</v>
      </c>
      <c r="L258" s="29">
        <v>59713333</v>
      </c>
      <c r="M258" s="29">
        <v>0</v>
      </c>
      <c r="N258" s="13">
        <v>0</v>
      </c>
      <c r="O258" s="16">
        <v>44588</v>
      </c>
      <c r="P258" s="16">
        <v>44925</v>
      </c>
      <c r="Q258" s="18">
        <v>1.7899999999999999E-2</v>
      </c>
      <c r="R258" s="18">
        <v>0</v>
      </c>
      <c r="S258" s="13" t="s">
        <v>25</v>
      </c>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row>
    <row r="259" spans="1:221" s="4" customFormat="1" ht="33" customHeight="1">
      <c r="A259" s="14"/>
      <c r="B259" s="15"/>
      <c r="C259" s="34" t="s">
        <v>1122</v>
      </c>
      <c r="D259" s="38">
        <v>44587</v>
      </c>
      <c r="E259" s="60" t="s">
        <v>1123</v>
      </c>
      <c r="F259" s="26" t="s">
        <v>30</v>
      </c>
      <c r="G259" s="26" t="s">
        <v>23</v>
      </c>
      <c r="H259" s="26" t="s">
        <v>1124</v>
      </c>
      <c r="I259" s="67" t="s">
        <v>25</v>
      </c>
      <c r="J259" s="34" t="s">
        <v>1101</v>
      </c>
      <c r="K259" s="13">
        <v>338</v>
      </c>
      <c r="L259" s="29">
        <v>9713333</v>
      </c>
      <c r="M259" s="29">
        <v>0</v>
      </c>
      <c r="N259" s="13">
        <v>0</v>
      </c>
      <c r="O259" s="16">
        <v>44588</v>
      </c>
      <c r="P259" s="16">
        <v>44925</v>
      </c>
      <c r="Q259" s="18">
        <v>1.9E-2</v>
      </c>
      <c r="R259" s="18">
        <v>0</v>
      </c>
      <c r="S259" s="13" t="s">
        <v>25</v>
      </c>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row>
    <row r="260" spans="1:221" s="4" customFormat="1" ht="33" customHeight="1">
      <c r="A260" s="14"/>
      <c r="B260" s="15"/>
      <c r="C260" s="34" t="s">
        <v>1125</v>
      </c>
      <c r="D260" s="38">
        <v>44587</v>
      </c>
      <c r="E260" s="60" t="s">
        <v>1126</v>
      </c>
      <c r="F260" s="26" t="s">
        <v>30</v>
      </c>
      <c r="G260" s="26" t="s">
        <v>23</v>
      </c>
      <c r="H260" s="26" t="s">
        <v>399</v>
      </c>
      <c r="I260" s="67" t="s">
        <v>25</v>
      </c>
      <c r="J260" s="34" t="s">
        <v>1060</v>
      </c>
      <c r="K260" s="13">
        <v>334</v>
      </c>
      <c r="L260" s="29">
        <v>96817501</v>
      </c>
      <c r="M260" s="29">
        <v>0</v>
      </c>
      <c r="N260" s="13">
        <v>0</v>
      </c>
      <c r="O260" s="16">
        <v>44587</v>
      </c>
      <c r="P260" s="16">
        <v>44920</v>
      </c>
      <c r="Q260" s="18">
        <v>0.03</v>
      </c>
      <c r="R260" s="18">
        <v>0</v>
      </c>
      <c r="S260" s="13" t="s">
        <v>25</v>
      </c>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row>
    <row r="261" spans="1:221" s="4" customFormat="1" ht="33" customHeight="1">
      <c r="A261" s="14"/>
      <c r="B261" s="15"/>
      <c r="C261" s="34" t="s">
        <v>1127</v>
      </c>
      <c r="D261" s="38">
        <v>44587</v>
      </c>
      <c r="E261" s="60" t="s">
        <v>1128</v>
      </c>
      <c r="F261" s="26" t="s">
        <v>30</v>
      </c>
      <c r="G261" s="26" t="s">
        <v>23</v>
      </c>
      <c r="H261" s="26" t="s">
        <v>1129</v>
      </c>
      <c r="I261" s="67" t="s">
        <v>25</v>
      </c>
      <c r="J261" s="34" t="s">
        <v>1074</v>
      </c>
      <c r="K261" s="13">
        <v>334</v>
      </c>
      <c r="L261" s="29">
        <v>30000000</v>
      </c>
      <c r="M261" s="29">
        <v>0</v>
      </c>
      <c r="N261" s="13">
        <v>0</v>
      </c>
      <c r="O261" s="16">
        <v>44587</v>
      </c>
      <c r="P261" s="16">
        <v>44920</v>
      </c>
      <c r="Q261" s="18">
        <v>0</v>
      </c>
      <c r="R261" s="18">
        <v>0</v>
      </c>
      <c r="S261" s="13" t="s">
        <v>25</v>
      </c>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row>
    <row r="262" spans="1:221" s="4" customFormat="1" ht="33" customHeight="1">
      <c r="A262" s="14"/>
      <c r="B262" s="15"/>
      <c r="C262" s="34" t="s">
        <v>1130</v>
      </c>
      <c r="D262" s="38">
        <v>44587</v>
      </c>
      <c r="E262" s="60" t="s">
        <v>1131</v>
      </c>
      <c r="F262" s="26" t="s">
        <v>30</v>
      </c>
      <c r="G262" s="26" t="s">
        <v>23</v>
      </c>
      <c r="H262" s="26" t="s">
        <v>1132</v>
      </c>
      <c r="I262" s="67" t="s">
        <v>25</v>
      </c>
      <c r="J262" s="34" t="s">
        <v>512</v>
      </c>
      <c r="K262" s="13">
        <v>334</v>
      </c>
      <c r="L262" s="29">
        <v>197430398</v>
      </c>
      <c r="M262" s="29">
        <v>0</v>
      </c>
      <c r="N262" s="13">
        <v>0</v>
      </c>
      <c r="O262" s="16">
        <v>44588</v>
      </c>
      <c r="P262" s="16">
        <v>44921</v>
      </c>
      <c r="Q262" s="18">
        <v>0</v>
      </c>
      <c r="R262" s="18">
        <v>0</v>
      </c>
      <c r="S262" s="13" t="s">
        <v>25</v>
      </c>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row>
    <row r="263" spans="1:221" s="4" customFormat="1" ht="33" customHeight="1">
      <c r="A263" s="14"/>
      <c r="B263" s="15"/>
      <c r="C263" s="34" t="s">
        <v>1133</v>
      </c>
      <c r="D263" s="38">
        <v>44587</v>
      </c>
      <c r="E263" s="60" t="s">
        <v>1089</v>
      </c>
      <c r="F263" s="26" t="s">
        <v>30</v>
      </c>
      <c r="G263" s="26" t="s">
        <v>23</v>
      </c>
      <c r="H263" s="26" t="s">
        <v>1134</v>
      </c>
      <c r="I263" s="67" t="s">
        <v>25</v>
      </c>
      <c r="J263" s="34" t="s">
        <v>1074</v>
      </c>
      <c r="K263" s="13">
        <v>181</v>
      </c>
      <c r="L263" s="29">
        <v>30000000</v>
      </c>
      <c r="M263" s="29">
        <v>0</v>
      </c>
      <c r="N263" s="13">
        <v>0</v>
      </c>
      <c r="O263" s="16">
        <v>44588</v>
      </c>
      <c r="P263" s="16">
        <v>44768</v>
      </c>
      <c r="Q263" s="18">
        <v>0</v>
      </c>
      <c r="R263" s="18">
        <v>0</v>
      </c>
      <c r="S263" s="13" t="s">
        <v>25</v>
      </c>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row>
    <row r="264" spans="1:221" s="4" customFormat="1" ht="33" customHeight="1">
      <c r="A264" s="14"/>
      <c r="B264" s="15"/>
      <c r="C264" s="34" t="s">
        <v>1135</v>
      </c>
      <c r="D264" s="38">
        <v>44588</v>
      </c>
      <c r="E264" s="60" t="s">
        <v>1089</v>
      </c>
      <c r="F264" s="26" t="s">
        <v>30</v>
      </c>
      <c r="G264" s="26" t="s">
        <v>23</v>
      </c>
      <c r="H264" s="26" t="s">
        <v>1136</v>
      </c>
      <c r="I264" s="67" t="s">
        <v>25</v>
      </c>
      <c r="J264" s="34" t="s">
        <v>1074</v>
      </c>
      <c r="K264" s="13">
        <v>181</v>
      </c>
      <c r="L264" s="29">
        <v>30000000</v>
      </c>
      <c r="M264" s="29">
        <v>0</v>
      </c>
      <c r="N264" s="13">
        <v>0</v>
      </c>
      <c r="O264" s="16">
        <v>44588</v>
      </c>
      <c r="P264" s="16">
        <v>44768</v>
      </c>
      <c r="Q264" s="18">
        <v>0</v>
      </c>
      <c r="R264" s="18">
        <v>0</v>
      </c>
      <c r="S264" s="13" t="s">
        <v>25</v>
      </c>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row>
    <row r="265" spans="1:221" s="4" customFormat="1" ht="33" customHeight="1">
      <c r="A265" s="14"/>
      <c r="B265" s="15"/>
      <c r="C265" s="34" t="s">
        <v>1137</v>
      </c>
      <c r="D265" s="38">
        <v>44589</v>
      </c>
      <c r="E265" s="60" t="s">
        <v>1138</v>
      </c>
      <c r="F265" s="26" t="s">
        <v>30</v>
      </c>
      <c r="G265" s="26" t="s">
        <v>23</v>
      </c>
      <c r="H265" s="26" t="s">
        <v>1139</v>
      </c>
      <c r="I265" s="67" t="s">
        <v>25</v>
      </c>
      <c r="J265" s="34" t="s">
        <v>1140</v>
      </c>
      <c r="K265" s="13">
        <v>334</v>
      </c>
      <c r="L265" s="29">
        <v>818472134</v>
      </c>
      <c r="M265" s="29">
        <v>0</v>
      </c>
      <c r="N265" s="13">
        <v>0</v>
      </c>
      <c r="O265" s="16">
        <v>44589</v>
      </c>
      <c r="P265" s="16">
        <v>44922</v>
      </c>
      <c r="Q265" s="18">
        <v>0</v>
      </c>
      <c r="R265" s="18">
        <v>0</v>
      </c>
      <c r="S265" s="13" t="s">
        <v>25</v>
      </c>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row>
    <row r="266" spans="1:221" s="4" customFormat="1" ht="33" customHeight="1">
      <c r="A266" s="14"/>
      <c r="B266" s="15"/>
      <c r="C266" s="34" t="s">
        <v>1141</v>
      </c>
      <c r="D266" s="38">
        <v>44589</v>
      </c>
      <c r="E266" s="60" t="s">
        <v>1142</v>
      </c>
      <c r="F266" s="26" t="s">
        <v>30</v>
      </c>
      <c r="G266" s="26" t="s">
        <v>23</v>
      </c>
      <c r="H266" s="26" t="s">
        <v>1143</v>
      </c>
      <c r="I266" s="67" t="s">
        <v>25</v>
      </c>
      <c r="J266" s="34" t="s">
        <v>1144</v>
      </c>
      <c r="K266" s="13">
        <v>181</v>
      </c>
      <c r="L266" s="29">
        <v>57034800</v>
      </c>
      <c r="M266" s="29">
        <v>0</v>
      </c>
      <c r="N266" s="13">
        <v>0</v>
      </c>
      <c r="O266" s="16">
        <v>44589</v>
      </c>
      <c r="P266" s="16">
        <v>44769</v>
      </c>
      <c r="Q266" s="18">
        <v>0</v>
      </c>
      <c r="R266" s="18">
        <v>0</v>
      </c>
      <c r="S266" s="13" t="s">
        <v>25</v>
      </c>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row>
    <row r="267" spans="1:221" s="4" customFormat="1" ht="33" customHeight="1">
      <c r="A267" s="14"/>
      <c r="B267" s="15"/>
      <c r="C267" s="34" t="s">
        <v>1145</v>
      </c>
      <c r="D267" s="38">
        <v>44588</v>
      </c>
      <c r="E267" s="60" t="s">
        <v>1146</v>
      </c>
      <c r="F267" s="26" t="s">
        <v>30</v>
      </c>
      <c r="G267" s="26" t="s">
        <v>23</v>
      </c>
      <c r="H267" s="26" t="s">
        <v>1147</v>
      </c>
      <c r="I267" s="67" t="s">
        <v>25</v>
      </c>
      <c r="J267" s="34" t="s">
        <v>1144</v>
      </c>
      <c r="K267" s="13">
        <v>181</v>
      </c>
      <c r="L267" s="29">
        <v>15843000</v>
      </c>
      <c r="M267" s="29">
        <v>0</v>
      </c>
      <c r="N267" s="13">
        <v>0</v>
      </c>
      <c r="O267" s="16">
        <v>37283</v>
      </c>
      <c r="P267" s="16">
        <v>44768</v>
      </c>
      <c r="Q267" s="18">
        <v>0</v>
      </c>
      <c r="R267" s="18">
        <v>0</v>
      </c>
      <c r="S267" s="13" t="s">
        <v>25</v>
      </c>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row>
    <row r="268" spans="1:221" s="4" customFormat="1" ht="33" customHeight="1">
      <c r="A268" s="14"/>
      <c r="B268" s="15"/>
      <c r="C268" s="34" t="s">
        <v>1148</v>
      </c>
      <c r="D268" s="38">
        <v>44588</v>
      </c>
      <c r="E268" s="60" t="s">
        <v>1149</v>
      </c>
      <c r="F268" s="26" t="s">
        <v>30</v>
      </c>
      <c r="G268" s="26" t="s">
        <v>23</v>
      </c>
      <c r="H268" s="26" t="s">
        <v>1150</v>
      </c>
      <c r="I268" s="67" t="s">
        <v>25</v>
      </c>
      <c r="J268" s="34" t="s">
        <v>1144</v>
      </c>
      <c r="K268" s="13">
        <v>181</v>
      </c>
      <c r="L268" s="29">
        <v>57034800</v>
      </c>
      <c r="M268" s="29">
        <v>0</v>
      </c>
      <c r="N268" s="13">
        <v>0</v>
      </c>
      <c r="O268" s="16">
        <v>44589</v>
      </c>
      <c r="P268" s="16">
        <v>44769</v>
      </c>
      <c r="Q268" s="18">
        <v>0</v>
      </c>
      <c r="R268" s="18">
        <v>0</v>
      </c>
      <c r="S268" s="13" t="s">
        <v>25</v>
      </c>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row>
    <row r="269" spans="1:221" s="4" customFormat="1" ht="33" customHeight="1">
      <c r="A269" s="14"/>
      <c r="B269" s="15"/>
      <c r="C269" s="34" t="s">
        <v>1151</v>
      </c>
      <c r="D269" s="38">
        <v>44588</v>
      </c>
      <c r="E269" s="60" t="s">
        <v>1152</v>
      </c>
      <c r="F269" s="26" t="s">
        <v>30</v>
      </c>
      <c r="G269" s="26" t="s">
        <v>23</v>
      </c>
      <c r="H269" s="26" t="s">
        <v>1153</v>
      </c>
      <c r="I269" s="67" t="s">
        <v>25</v>
      </c>
      <c r="J269" s="34" t="s">
        <v>1144</v>
      </c>
      <c r="K269" s="13">
        <v>181</v>
      </c>
      <c r="L269" s="29">
        <v>15843000</v>
      </c>
      <c r="M269" s="29">
        <v>0</v>
      </c>
      <c r="N269" s="13">
        <v>0</v>
      </c>
      <c r="O269" s="16">
        <v>44589</v>
      </c>
      <c r="P269" s="16">
        <v>44769</v>
      </c>
      <c r="Q269" s="18">
        <v>0</v>
      </c>
      <c r="R269" s="18">
        <v>0</v>
      </c>
      <c r="S269" s="13" t="s">
        <v>25</v>
      </c>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row>
    <row r="270" spans="1:221" s="4" customFormat="1" ht="33" customHeight="1">
      <c r="A270" s="14"/>
      <c r="B270" s="15"/>
      <c r="C270" s="34" t="s">
        <v>1154</v>
      </c>
      <c r="D270" s="38">
        <v>44588</v>
      </c>
      <c r="E270" s="60" t="s">
        <v>1155</v>
      </c>
      <c r="F270" s="26" t="s">
        <v>30</v>
      </c>
      <c r="G270" s="26" t="s">
        <v>73</v>
      </c>
      <c r="H270" s="26" t="s">
        <v>1156</v>
      </c>
      <c r="I270" s="67" t="s">
        <v>25</v>
      </c>
      <c r="J270" s="34" t="s">
        <v>241</v>
      </c>
      <c r="K270" s="13">
        <v>485</v>
      </c>
      <c r="L270" s="29">
        <v>2096232600</v>
      </c>
      <c r="M270" s="29">
        <v>0</v>
      </c>
      <c r="N270" s="13">
        <v>0</v>
      </c>
      <c r="O270" s="16">
        <v>44593</v>
      </c>
      <c r="P270" s="16">
        <v>45077</v>
      </c>
      <c r="Q270" s="18">
        <v>0</v>
      </c>
      <c r="R270" s="18">
        <v>0</v>
      </c>
      <c r="S270" s="13" t="s">
        <v>25</v>
      </c>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row>
    <row r="271" spans="1:221" s="4" customFormat="1" ht="33" customHeight="1">
      <c r="A271" s="14"/>
      <c r="B271" s="15"/>
      <c r="C271" s="34" t="s">
        <v>1157</v>
      </c>
      <c r="D271" s="38">
        <v>44588</v>
      </c>
      <c r="E271" s="60" t="s">
        <v>1158</v>
      </c>
      <c r="F271" s="26" t="s">
        <v>30</v>
      </c>
      <c r="G271" s="26" t="s">
        <v>23</v>
      </c>
      <c r="H271" s="26" t="s">
        <v>1159</v>
      </c>
      <c r="I271" s="67" t="s">
        <v>25</v>
      </c>
      <c r="J271" s="34" t="s">
        <v>1160</v>
      </c>
      <c r="K271" s="13">
        <v>334</v>
      </c>
      <c r="L271" s="29">
        <v>99000000</v>
      </c>
      <c r="M271" s="29">
        <v>0</v>
      </c>
      <c r="N271" s="13">
        <v>0</v>
      </c>
      <c r="O271" s="16">
        <v>44588</v>
      </c>
      <c r="P271" s="16">
        <v>44921</v>
      </c>
      <c r="Q271" s="18">
        <v>0.01</v>
      </c>
      <c r="R271" s="18">
        <v>0</v>
      </c>
      <c r="S271" s="13" t="s">
        <v>25</v>
      </c>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row>
    <row r="272" spans="1:221" s="4" customFormat="1" ht="33" customHeight="1">
      <c r="A272" s="14"/>
      <c r="B272" s="15"/>
      <c r="C272" s="34" t="s">
        <v>1161</v>
      </c>
      <c r="D272" s="38">
        <v>44588</v>
      </c>
      <c r="E272" s="60" t="s">
        <v>1162</v>
      </c>
      <c r="F272" s="26" t="s">
        <v>30</v>
      </c>
      <c r="G272" s="26" t="s">
        <v>23</v>
      </c>
      <c r="H272" s="26" t="s">
        <v>1163</v>
      </c>
      <c r="I272" s="67" t="s">
        <v>25</v>
      </c>
      <c r="J272" s="34" t="s">
        <v>1164</v>
      </c>
      <c r="K272" s="13">
        <v>334</v>
      </c>
      <c r="L272" s="29">
        <v>55000000</v>
      </c>
      <c r="M272" s="29">
        <v>0</v>
      </c>
      <c r="N272" s="13">
        <v>0</v>
      </c>
      <c r="O272" s="16">
        <v>44589</v>
      </c>
      <c r="P272" s="16">
        <v>44922</v>
      </c>
      <c r="Q272" s="18">
        <v>0</v>
      </c>
      <c r="R272" s="18">
        <v>0</v>
      </c>
      <c r="S272" s="13" t="s">
        <v>25</v>
      </c>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row>
    <row r="273" spans="1:222" s="4" customFormat="1" ht="33" customHeight="1">
      <c r="A273" s="14"/>
      <c r="B273" s="15"/>
      <c r="C273" s="34" t="s">
        <v>1165</v>
      </c>
      <c r="D273" s="38">
        <v>44589</v>
      </c>
      <c r="E273" s="60" t="s">
        <v>1166</v>
      </c>
      <c r="F273" s="26" t="s">
        <v>30</v>
      </c>
      <c r="G273" s="26" t="s">
        <v>23</v>
      </c>
      <c r="H273" s="26" t="s">
        <v>1167</v>
      </c>
      <c r="I273" s="67" t="s">
        <v>25</v>
      </c>
      <c r="J273" s="34" t="s">
        <v>300</v>
      </c>
      <c r="K273" s="13">
        <v>10</v>
      </c>
      <c r="L273" s="29">
        <v>4165096</v>
      </c>
      <c r="M273" s="29">
        <v>0</v>
      </c>
      <c r="N273" s="13">
        <v>0</v>
      </c>
      <c r="O273" s="16">
        <v>44590</v>
      </c>
      <c r="P273" s="16">
        <v>44599</v>
      </c>
      <c r="Q273" s="18">
        <v>0</v>
      </c>
      <c r="R273" s="18">
        <v>0</v>
      </c>
      <c r="S273" s="13" t="s">
        <v>25</v>
      </c>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row>
    <row r="274" spans="1:222" s="4" customFormat="1" ht="33" customHeight="1">
      <c r="A274" s="14"/>
      <c r="B274" s="15"/>
      <c r="C274" s="34" t="s">
        <v>1168</v>
      </c>
      <c r="D274" s="38">
        <v>44589</v>
      </c>
      <c r="E274" s="60" t="s">
        <v>1152</v>
      </c>
      <c r="F274" s="26" t="s">
        <v>30</v>
      </c>
      <c r="G274" s="26" t="s">
        <v>23</v>
      </c>
      <c r="H274" s="26" t="s">
        <v>1169</v>
      </c>
      <c r="I274" s="67" t="s">
        <v>25</v>
      </c>
      <c r="J274" s="34" t="s">
        <v>1144</v>
      </c>
      <c r="K274" s="13">
        <v>181</v>
      </c>
      <c r="L274" s="29">
        <v>15843000</v>
      </c>
      <c r="M274" s="29">
        <v>0</v>
      </c>
      <c r="N274" s="13">
        <v>0</v>
      </c>
      <c r="O274" s="16">
        <v>44589</v>
      </c>
      <c r="P274" s="16">
        <v>44769</v>
      </c>
      <c r="Q274" s="18">
        <v>0</v>
      </c>
      <c r="R274" s="18">
        <v>0</v>
      </c>
      <c r="S274" s="13" t="s">
        <v>25</v>
      </c>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row>
    <row r="275" spans="1:222" s="4" customFormat="1" ht="33" customHeight="1">
      <c r="A275" s="14"/>
      <c r="B275" s="15"/>
      <c r="C275" s="34" t="s">
        <v>1170</v>
      </c>
      <c r="D275" s="38">
        <v>44589</v>
      </c>
      <c r="E275" s="60" t="s">
        <v>1171</v>
      </c>
      <c r="F275" s="26" t="s">
        <v>30</v>
      </c>
      <c r="G275" s="26" t="s">
        <v>23</v>
      </c>
      <c r="H275" s="26" t="s">
        <v>359</v>
      </c>
      <c r="I275" s="67" t="s">
        <v>25</v>
      </c>
      <c r="J275" s="34" t="s">
        <v>1172</v>
      </c>
      <c r="K275" s="13">
        <v>337</v>
      </c>
      <c r="L275" s="29">
        <v>3500000</v>
      </c>
      <c r="M275" s="29">
        <v>0</v>
      </c>
      <c r="N275" s="13">
        <v>0</v>
      </c>
      <c r="O275" s="16">
        <v>44590</v>
      </c>
      <c r="P275" s="16">
        <v>44926</v>
      </c>
      <c r="Q275" s="18">
        <v>0</v>
      </c>
      <c r="R275" s="18">
        <v>0</v>
      </c>
      <c r="S275" s="13" t="s">
        <v>25</v>
      </c>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row>
    <row r="276" spans="1:222" s="4" customFormat="1" ht="33" customHeight="1">
      <c r="A276" s="14"/>
      <c r="B276" s="15"/>
      <c r="C276" s="34" t="s">
        <v>1173</v>
      </c>
      <c r="D276" s="38">
        <v>44589</v>
      </c>
      <c r="E276" s="60" t="s">
        <v>1174</v>
      </c>
      <c r="F276" s="26" t="s">
        <v>30</v>
      </c>
      <c r="G276" s="26" t="s">
        <v>23</v>
      </c>
      <c r="H276" s="26" t="s">
        <v>1175</v>
      </c>
      <c r="I276" s="67" t="s">
        <v>25</v>
      </c>
      <c r="J276" s="34" t="s">
        <v>1074</v>
      </c>
      <c r="K276" s="13">
        <v>334</v>
      </c>
      <c r="L276" s="29">
        <v>81327400</v>
      </c>
      <c r="M276" s="29">
        <v>0</v>
      </c>
      <c r="N276" s="13">
        <v>0</v>
      </c>
      <c r="O276" s="16">
        <v>44589</v>
      </c>
      <c r="P276" s="16">
        <v>44922</v>
      </c>
      <c r="Q276" s="18">
        <v>0</v>
      </c>
      <c r="R276" s="18">
        <v>0</v>
      </c>
      <c r="S276" s="13" t="s">
        <v>25</v>
      </c>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row>
    <row r="277" spans="1:222" s="4" customFormat="1" ht="33" customHeight="1">
      <c r="A277" s="14"/>
      <c r="B277" s="15"/>
      <c r="C277" s="34" t="s">
        <v>1176</v>
      </c>
      <c r="D277" s="38">
        <v>44589</v>
      </c>
      <c r="E277" s="60" t="s">
        <v>1177</v>
      </c>
      <c r="F277" s="26" t="s">
        <v>30</v>
      </c>
      <c r="G277" s="26" t="s">
        <v>23</v>
      </c>
      <c r="H277" s="26" t="s">
        <v>1178</v>
      </c>
      <c r="I277" s="67" t="s">
        <v>25</v>
      </c>
      <c r="J277" s="34" t="s">
        <v>300</v>
      </c>
      <c r="K277" s="13">
        <v>28</v>
      </c>
      <c r="L277" s="29">
        <v>19059040</v>
      </c>
      <c r="M277" s="29">
        <v>0</v>
      </c>
      <c r="N277" s="13">
        <v>0</v>
      </c>
      <c r="O277" s="16">
        <v>44596</v>
      </c>
      <c r="P277" s="16">
        <v>44623</v>
      </c>
      <c r="Q277" s="18">
        <v>0</v>
      </c>
      <c r="R277" s="18">
        <v>0</v>
      </c>
      <c r="S277" s="13" t="s">
        <v>25</v>
      </c>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row>
    <row r="278" spans="1:222" s="4" customFormat="1" ht="33" customHeight="1">
      <c r="A278" s="14"/>
      <c r="B278" s="15"/>
      <c r="C278" s="34" t="s">
        <v>1179</v>
      </c>
      <c r="D278" s="38">
        <v>44589</v>
      </c>
      <c r="E278" s="60" t="s">
        <v>1180</v>
      </c>
      <c r="F278" s="26" t="s">
        <v>30</v>
      </c>
      <c r="G278" s="26" t="s">
        <v>23</v>
      </c>
      <c r="H278" s="26" t="s">
        <v>543</v>
      </c>
      <c r="I278" s="67" t="s">
        <v>25</v>
      </c>
      <c r="J278" s="34" t="s">
        <v>544</v>
      </c>
      <c r="K278" s="13">
        <v>326</v>
      </c>
      <c r="L278" s="29">
        <v>21357240</v>
      </c>
      <c r="M278" s="29">
        <v>0</v>
      </c>
      <c r="N278" s="13">
        <v>0</v>
      </c>
      <c r="O278" s="16">
        <v>44600</v>
      </c>
      <c r="P278" s="16">
        <v>44925</v>
      </c>
      <c r="Q278" s="18">
        <v>0</v>
      </c>
      <c r="R278" s="18">
        <v>0</v>
      </c>
      <c r="S278" s="13" t="s">
        <v>25</v>
      </c>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row>
    <row r="279" spans="1:222" s="4" customFormat="1" ht="33" customHeight="1">
      <c r="A279" s="14"/>
      <c r="B279" s="15"/>
      <c r="C279" s="34" t="s">
        <v>1181</v>
      </c>
      <c r="D279" s="38">
        <v>44588</v>
      </c>
      <c r="E279" s="60" t="s">
        <v>1182</v>
      </c>
      <c r="F279" s="26" t="s">
        <v>30</v>
      </c>
      <c r="G279" s="26" t="s">
        <v>23</v>
      </c>
      <c r="H279" s="26" t="s">
        <v>1183</v>
      </c>
      <c r="I279" s="67" t="s">
        <v>25</v>
      </c>
      <c r="J279" s="34" t="s">
        <v>1184</v>
      </c>
      <c r="K279" s="13">
        <v>334</v>
      </c>
      <c r="L279" s="29">
        <v>55000000</v>
      </c>
      <c r="M279" s="29">
        <v>0</v>
      </c>
      <c r="N279" s="13">
        <v>0</v>
      </c>
      <c r="O279" s="16">
        <v>44589</v>
      </c>
      <c r="P279" s="16">
        <v>44922</v>
      </c>
      <c r="Q279" s="18">
        <v>0</v>
      </c>
      <c r="R279" s="18">
        <v>0</v>
      </c>
      <c r="S279" s="13" t="s">
        <v>25</v>
      </c>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row>
    <row r="280" spans="1:222" s="4" customFormat="1" ht="33" customHeight="1">
      <c r="A280" s="15"/>
      <c r="B280" s="15"/>
      <c r="C280" s="34" t="s">
        <v>1185</v>
      </c>
      <c r="D280" s="38">
        <v>44589</v>
      </c>
      <c r="E280" s="60" t="s">
        <v>1186</v>
      </c>
      <c r="F280" s="26" t="s">
        <v>30</v>
      </c>
      <c r="G280" s="26" t="s">
        <v>23</v>
      </c>
      <c r="H280" s="26" t="s">
        <v>1187</v>
      </c>
      <c r="I280" s="67" t="s">
        <v>25</v>
      </c>
      <c r="J280" s="34" t="s">
        <v>1188</v>
      </c>
      <c r="K280" s="13">
        <v>336</v>
      </c>
      <c r="L280" s="29">
        <v>1500000000</v>
      </c>
      <c r="M280" s="29">
        <v>0</v>
      </c>
      <c r="N280" s="13">
        <v>0</v>
      </c>
      <c r="O280" s="16">
        <v>44590</v>
      </c>
      <c r="P280" s="16">
        <v>44925</v>
      </c>
      <c r="Q280" s="18">
        <v>0</v>
      </c>
      <c r="R280" s="18">
        <v>0</v>
      </c>
      <c r="S280" s="13" t="s">
        <v>25</v>
      </c>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row>
    <row r="281" spans="1:222" s="4" customFormat="1" ht="33" customHeight="1">
      <c r="A281" s="14">
        <v>-1</v>
      </c>
      <c r="B281" s="15"/>
      <c r="C281" s="34" t="s">
        <v>1189</v>
      </c>
      <c r="D281" s="38">
        <v>44589</v>
      </c>
      <c r="E281" s="60" t="s">
        <v>1190</v>
      </c>
      <c r="F281" s="26" t="s">
        <v>30</v>
      </c>
      <c r="G281" s="26" t="s">
        <v>23</v>
      </c>
      <c r="H281" s="26" t="s">
        <v>1191</v>
      </c>
      <c r="I281" s="67" t="s">
        <v>25</v>
      </c>
      <c r="J281" s="34" t="s">
        <v>264</v>
      </c>
      <c r="K281" s="13">
        <v>181</v>
      </c>
      <c r="L281" s="29">
        <v>1689476962</v>
      </c>
      <c r="M281" s="29">
        <v>0</v>
      </c>
      <c r="N281" s="13">
        <v>0</v>
      </c>
      <c r="O281" s="16">
        <v>44593</v>
      </c>
      <c r="P281" s="16">
        <v>44773</v>
      </c>
      <c r="Q281" s="18">
        <v>0</v>
      </c>
      <c r="R281" s="18">
        <v>0</v>
      </c>
      <c r="S281" s="13" t="s">
        <v>25</v>
      </c>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row>
    <row r="282" spans="1:222" s="8" customFormat="1" ht="33" customHeight="1">
      <c r="A282" s="23"/>
      <c r="B282" s="24"/>
      <c r="C282" s="53" t="s">
        <v>1192</v>
      </c>
      <c r="D282" s="54">
        <v>43312</v>
      </c>
      <c r="E282" s="63" t="s">
        <v>1193</v>
      </c>
      <c r="F282" s="55" t="s">
        <v>22</v>
      </c>
      <c r="G282" s="55" t="s">
        <v>206</v>
      </c>
      <c r="H282" s="55" t="s">
        <v>1194</v>
      </c>
      <c r="I282" s="69" t="s">
        <v>1195</v>
      </c>
      <c r="J282" s="53" t="s">
        <v>25</v>
      </c>
      <c r="K282" s="56">
        <v>248</v>
      </c>
      <c r="L282" s="57">
        <v>625286194</v>
      </c>
      <c r="M282" s="57">
        <v>0</v>
      </c>
      <c r="N282" s="56">
        <v>96</v>
      </c>
      <c r="O282" s="58">
        <v>43313</v>
      </c>
      <c r="P282" s="58">
        <v>43714</v>
      </c>
      <c r="Q282" s="59">
        <v>1</v>
      </c>
      <c r="R282" s="59">
        <v>1</v>
      </c>
      <c r="S282" s="58">
        <v>44589</v>
      </c>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row>
    <row r="283" spans="1:222" s="8" customFormat="1" ht="33" customHeight="1">
      <c r="A283" s="23"/>
      <c r="B283" s="24"/>
      <c r="C283" s="53" t="s">
        <v>1196</v>
      </c>
      <c r="D283" s="54">
        <v>43312</v>
      </c>
      <c r="E283" s="63" t="s">
        <v>1197</v>
      </c>
      <c r="F283" s="55" t="s">
        <v>111</v>
      </c>
      <c r="G283" s="55" t="s">
        <v>103</v>
      </c>
      <c r="H283" s="55" t="s">
        <v>1195</v>
      </c>
      <c r="I283" s="69" t="s">
        <v>25</v>
      </c>
      <c r="J283" s="53" t="s">
        <v>1198</v>
      </c>
      <c r="K283" s="56">
        <v>248</v>
      </c>
      <c r="L283" s="57">
        <v>49986098</v>
      </c>
      <c r="M283" s="57">
        <v>0</v>
      </c>
      <c r="N283" s="56">
        <v>96</v>
      </c>
      <c r="O283" s="58">
        <v>43313</v>
      </c>
      <c r="P283" s="58">
        <v>43714</v>
      </c>
      <c r="Q283" s="59">
        <v>1</v>
      </c>
      <c r="R283" s="59">
        <v>1</v>
      </c>
      <c r="S283" s="58">
        <v>44589</v>
      </c>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row>
    <row r="284" spans="1:222" s="8" customFormat="1" ht="33" customHeight="1">
      <c r="A284" s="23"/>
      <c r="B284" s="24"/>
      <c r="C284" s="53" t="s">
        <v>1199</v>
      </c>
      <c r="D284" s="54">
        <v>43994</v>
      </c>
      <c r="E284" s="63" t="s">
        <v>1200</v>
      </c>
      <c r="F284" s="55" t="s">
        <v>30</v>
      </c>
      <c r="G284" s="55" t="s">
        <v>1201</v>
      </c>
      <c r="H284" s="55" t="s">
        <v>1202</v>
      </c>
      <c r="I284" s="69" t="s">
        <v>25</v>
      </c>
      <c r="J284" s="53" t="s">
        <v>1203</v>
      </c>
      <c r="K284" s="56">
        <v>105</v>
      </c>
      <c r="L284" s="57">
        <v>928875500</v>
      </c>
      <c r="M284" s="57">
        <v>0</v>
      </c>
      <c r="N284" s="56">
        <v>0</v>
      </c>
      <c r="O284" s="58">
        <v>43998</v>
      </c>
      <c r="P284" s="58">
        <v>44104</v>
      </c>
      <c r="Q284" s="59">
        <v>1</v>
      </c>
      <c r="R284" s="59">
        <v>1</v>
      </c>
      <c r="S284" s="58">
        <v>44588</v>
      </c>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row>
    <row r="285" spans="1:222" s="8" customFormat="1" ht="33" customHeight="1">
      <c r="A285" s="23"/>
      <c r="B285" s="24"/>
      <c r="C285" s="53" t="s">
        <v>1204</v>
      </c>
      <c r="D285" s="54">
        <v>43889</v>
      </c>
      <c r="E285" s="63" t="s">
        <v>1205</v>
      </c>
      <c r="F285" s="55" t="s">
        <v>30</v>
      </c>
      <c r="G285" s="55" t="s">
        <v>23</v>
      </c>
      <c r="H285" s="55" t="s">
        <v>24</v>
      </c>
      <c r="I285" s="69" t="s">
        <v>25</v>
      </c>
      <c r="J285" s="53" t="s">
        <v>1206</v>
      </c>
      <c r="K285" s="56">
        <v>107</v>
      </c>
      <c r="L285" s="57">
        <v>299827175</v>
      </c>
      <c r="M285" s="57">
        <v>0</v>
      </c>
      <c r="N285" s="56">
        <v>21</v>
      </c>
      <c r="O285" s="58">
        <v>44211</v>
      </c>
      <c r="P285" s="58">
        <v>44337</v>
      </c>
      <c r="Q285" s="59">
        <v>1</v>
      </c>
      <c r="R285" s="59">
        <v>1</v>
      </c>
      <c r="S285" s="58">
        <v>44586</v>
      </c>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row>
    <row r="286" spans="1:222" s="8" customFormat="1" ht="33" customHeight="1">
      <c r="C286" s="42" t="s">
        <v>1207</v>
      </c>
      <c r="D286" s="40" t="s">
        <v>1207</v>
      </c>
      <c r="E286" s="64" t="s">
        <v>1207</v>
      </c>
      <c r="F286" s="28" t="s">
        <v>1207</v>
      </c>
      <c r="G286" s="28" t="s">
        <v>1207</v>
      </c>
      <c r="H286" s="28" t="s">
        <v>1207</v>
      </c>
      <c r="I286" s="70" t="s">
        <v>1207</v>
      </c>
      <c r="J286" s="37" t="s">
        <v>1207</v>
      </c>
      <c r="K286" s="10" t="s">
        <v>1207</v>
      </c>
      <c r="L286" s="32" t="s">
        <v>1207</v>
      </c>
      <c r="M286" s="32" t="s">
        <v>1207</v>
      </c>
      <c r="N286" s="10" t="s">
        <v>1207</v>
      </c>
      <c r="O286" s="10" t="s">
        <v>1207</v>
      </c>
      <c r="P286" s="10" t="s">
        <v>1207</v>
      </c>
      <c r="Q286" s="10" t="s">
        <v>1207</v>
      </c>
      <c r="R286" s="10" t="s">
        <v>1207</v>
      </c>
      <c r="S286" s="10" t="s">
        <v>1207</v>
      </c>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row>
    <row r="287" spans="1:222" ht="33" customHeight="1">
      <c r="C287" s="41" t="s">
        <v>1207</v>
      </c>
      <c r="D287" s="1" t="s">
        <v>1207</v>
      </c>
      <c r="E287" s="65" t="s">
        <v>1207</v>
      </c>
      <c r="F287" s="25" t="s">
        <v>1207</v>
      </c>
      <c r="G287" s="25" t="s">
        <v>1207</v>
      </c>
      <c r="H287" s="25" t="s">
        <v>1207</v>
      </c>
      <c r="I287" s="71" t="s">
        <v>1207</v>
      </c>
      <c r="J287" s="35" t="s">
        <v>1207</v>
      </c>
      <c r="K287" s="11" t="s">
        <v>1207</v>
      </c>
      <c r="M287" s="33"/>
      <c r="N287" s="11" t="s">
        <v>1207</v>
      </c>
      <c r="O287" s="11" t="s">
        <v>1207</v>
      </c>
      <c r="P287" s="11" t="s">
        <v>1207</v>
      </c>
      <c r="Q287" s="11" t="s">
        <v>1207</v>
      </c>
      <c r="R287" s="11" t="s">
        <v>1207</v>
      </c>
      <c r="S287" s="11" t="s">
        <v>1207</v>
      </c>
      <c r="T287" s="12"/>
      <c r="HN287" s="11"/>
    </row>
    <row r="288" spans="1:222" ht="33" customHeight="1">
      <c r="M288" s="33"/>
      <c r="N288" s="11"/>
      <c r="T288" s="12"/>
      <c r="HN288" s="11"/>
    </row>
    <row r="289" spans="13:222" ht="33" customHeight="1">
      <c r="M289" s="33"/>
      <c r="N289" s="11"/>
      <c r="T289" s="12"/>
      <c r="HN289" s="11"/>
    </row>
    <row r="290" spans="13:222" ht="33" customHeight="1">
      <c r="M290" s="33"/>
      <c r="N290" s="11"/>
      <c r="T290" s="12"/>
      <c r="HN290" s="11"/>
    </row>
    <row r="291" spans="13:222" ht="33" customHeight="1">
      <c r="M291" s="33"/>
      <c r="N291" s="11"/>
      <c r="T291" s="12"/>
      <c r="HN291" s="11"/>
    </row>
    <row r="292" spans="13:222" ht="33" customHeight="1">
      <c r="M292" s="33"/>
      <c r="N292" s="11"/>
      <c r="T292" s="12"/>
      <c r="HN292" s="11"/>
    </row>
    <row r="293" spans="13:222" ht="33" customHeight="1">
      <c r="M293" s="33"/>
      <c r="N293" s="11"/>
      <c r="T293" s="12"/>
      <c r="HN293" s="11"/>
    </row>
    <row r="294" spans="13:222" ht="33" customHeight="1">
      <c r="M294" s="33"/>
      <c r="N294" s="11"/>
      <c r="T294" s="12"/>
      <c r="HN294" s="11"/>
    </row>
    <row r="295" spans="13:222" ht="33" customHeight="1">
      <c r="M295" s="33"/>
      <c r="N295" s="11"/>
      <c r="T295" s="12"/>
      <c r="HN295" s="11"/>
    </row>
    <row r="296" spans="13:222" ht="33" customHeight="1">
      <c r="M296" s="33"/>
      <c r="N296" s="11"/>
      <c r="T296" s="12"/>
      <c r="HN296" s="11"/>
    </row>
    <row r="297" spans="13:222" ht="33" customHeight="1">
      <c r="M297" s="33"/>
      <c r="N297" s="11"/>
      <c r="T297" s="12"/>
      <c r="HN297" s="11"/>
    </row>
    <row r="298" spans="13:222" ht="33" customHeight="1">
      <c r="M298" s="33"/>
      <c r="N298" s="11"/>
      <c r="T298" s="12"/>
      <c r="HN298" s="11"/>
    </row>
    <row r="348998" spans="1:7" ht="33" customHeight="1">
      <c r="A348998" s="11" t="s">
        <v>1208</v>
      </c>
      <c r="B348998" s="11" t="s">
        <v>1209</v>
      </c>
    </row>
    <row r="348999" spans="1:7" ht="33" customHeight="1">
      <c r="A348999" s="11" t="s">
        <v>1210</v>
      </c>
      <c r="B348999" s="11" t="s">
        <v>1211</v>
      </c>
    </row>
    <row r="349000" spans="1:7" ht="33" customHeight="1">
      <c r="B349000" s="11" t="s">
        <v>1212</v>
      </c>
      <c r="C349000" s="41" t="s">
        <v>1213</v>
      </c>
      <c r="D349000" s="1" t="s">
        <v>1214</v>
      </c>
      <c r="E349000" s="65" t="s">
        <v>1215</v>
      </c>
      <c r="F349000" s="25" t="s">
        <v>1216</v>
      </c>
      <c r="G349000" s="25" t="s">
        <v>1217</v>
      </c>
    </row>
    <row r="349001" spans="1:7" ht="33" customHeight="1">
      <c r="B349001" s="11" t="s">
        <v>1218</v>
      </c>
      <c r="C349001" s="41" t="s">
        <v>1219</v>
      </c>
      <c r="D349001" s="1" t="s">
        <v>1220</v>
      </c>
      <c r="E349001" s="65" t="s">
        <v>1221</v>
      </c>
      <c r="F349001" s="25" t="s">
        <v>1222</v>
      </c>
      <c r="G349001" s="25" t="s">
        <v>1223</v>
      </c>
    </row>
    <row r="349002" spans="1:7" ht="33" customHeight="1">
      <c r="B349002" s="11" t="s">
        <v>1224</v>
      </c>
      <c r="C349002" s="41" t="s">
        <v>1225</v>
      </c>
      <c r="D349002" s="1" t="s">
        <v>1226</v>
      </c>
      <c r="E349002" s="65" t="s">
        <v>1227</v>
      </c>
      <c r="F349002" s="25" t="s">
        <v>1228</v>
      </c>
      <c r="G349002" s="25" t="s">
        <v>1229</v>
      </c>
    </row>
    <row r="349003" spans="1:7" ht="33" customHeight="1">
      <c r="B349003" s="11" t="s">
        <v>1230</v>
      </c>
      <c r="C349003" s="41" t="s">
        <v>1231</v>
      </c>
      <c r="D349003" s="1" t="s">
        <v>1232</v>
      </c>
      <c r="E349003" s="65" t="s">
        <v>1233</v>
      </c>
      <c r="G349003" s="25" t="s">
        <v>1234</v>
      </c>
    </row>
    <row r="349004" spans="1:7" ht="33" customHeight="1">
      <c r="B349004" s="11" t="s">
        <v>1235</v>
      </c>
      <c r="C349004" s="41" t="s">
        <v>1236</v>
      </c>
      <c r="E349004" s="65" t="s">
        <v>1237</v>
      </c>
    </row>
    <row r="349005" spans="1:7" ht="33" customHeight="1">
      <c r="B349005" s="11" t="s">
        <v>1238</v>
      </c>
      <c r="C349005" s="41" t="s">
        <v>1239</v>
      </c>
    </row>
    <row r="349006" spans="1:7" ht="33" customHeight="1">
      <c r="B349006" s="11" t="s">
        <v>1240</v>
      </c>
      <c r="C349006" s="41" t="s">
        <v>1241</v>
      </c>
    </row>
    <row r="349007" spans="1:7" ht="33" customHeight="1">
      <c r="B349007" s="11" t="s">
        <v>1242</v>
      </c>
      <c r="C349007" s="41" t="s">
        <v>1243</v>
      </c>
    </row>
    <row r="349008" spans="1:7" ht="33" customHeight="1">
      <c r="B349008" s="11" t="s">
        <v>1244</v>
      </c>
      <c r="C349008" s="41" t="s">
        <v>1245</v>
      </c>
    </row>
    <row r="349009" spans="2:3" ht="33" customHeight="1">
      <c r="B349009" s="11" t="s">
        <v>1246</v>
      </c>
      <c r="C349009" s="41" t="s">
        <v>1247</v>
      </c>
    </row>
    <row r="349010" spans="2:3" ht="33" customHeight="1">
      <c r="B349010" s="11" t="s">
        <v>1248</v>
      </c>
      <c r="C349010" s="41" t="s">
        <v>1249</v>
      </c>
    </row>
    <row r="349011" spans="2:3" ht="33" customHeight="1">
      <c r="B349011" s="11" t="s">
        <v>1250</v>
      </c>
    </row>
    <row r="349012" spans="2:3" ht="33" customHeight="1">
      <c r="B349012" s="11" t="s">
        <v>1251</v>
      </c>
    </row>
    <row r="349013" spans="2:3" ht="33" customHeight="1">
      <c r="B349013" s="11" t="s">
        <v>1252</v>
      </c>
    </row>
    <row r="349014" spans="2:3" ht="33" customHeight="1">
      <c r="B349014" s="11" t="s">
        <v>1253</v>
      </c>
    </row>
    <row r="349015" spans="2:3" ht="33" customHeight="1">
      <c r="B349015" s="11" t="s">
        <v>1254</v>
      </c>
    </row>
    <row r="349016" spans="2:3" ht="33" customHeight="1">
      <c r="B349016" s="11" t="s">
        <v>1255</v>
      </c>
    </row>
    <row r="349017" spans="2:3" ht="33" customHeight="1">
      <c r="B349017" s="11" t="s">
        <v>1256</v>
      </c>
    </row>
    <row r="349018" spans="2:3" ht="33" customHeight="1">
      <c r="B349018" s="11" t="s">
        <v>1257</v>
      </c>
    </row>
    <row r="349019" spans="2:3" ht="33" customHeight="1">
      <c r="B349019" s="11" t="s">
        <v>1258</v>
      </c>
    </row>
    <row r="349020" spans="2:3" ht="33" customHeight="1">
      <c r="B349020" s="11" t="s">
        <v>1259</v>
      </c>
    </row>
    <row r="349021" spans="2:3" ht="33" customHeight="1">
      <c r="B349021" s="11" t="s">
        <v>1260</v>
      </c>
    </row>
    <row r="349022" spans="2:3" ht="33" customHeight="1">
      <c r="B349022" s="11" t="s">
        <v>1261</v>
      </c>
    </row>
    <row r="349023" spans="2:3" ht="33" customHeight="1">
      <c r="B349023" s="11" t="s">
        <v>1262</v>
      </c>
    </row>
    <row r="349024" spans="2:3" ht="33" customHeight="1">
      <c r="B349024" s="11" t="s">
        <v>1263</v>
      </c>
    </row>
    <row r="349025" spans="2:2" ht="33" customHeight="1">
      <c r="B349025" s="11" t="s">
        <v>1264</v>
      </c>
    </row>
    <row r="349026" spans="2:2" ht="33" customHeight="1">
      <c r="B349026" s="11" t="s">
        <v>1265</v>
      </c>
    </row>
    <row r="349027" spans="2:2" ht="33" customHeight="1">
      <c r="B349027" s="11" t="s">
        <v>1266</v>
      </c>
    </row>
    <row r="349028" spans="2:2" ht="33" customHeight="1">
      <c r="B349028" s="11" t="s">
        <v>1267</v>
      </c>
    </row>
    <row r="349029" spans="2:2" ht="33" customHeight="1">
      <c r="B349029" s="11" t="s">
        <v>1268</v>
      </c>
    </row>
    <row r="349030" spans="2:2" ht="33" customHeight="1">
      <c r="B349030" s="11" t="s">
        <v>1269</v>
      </c>
    </row>
    <row r="349031" spans="2:2" ht="33" customHeight="1">
      <c r="B349031" s="11" t="s">
        <v>1270</v>
      </c>
    </row>
    <row r="349032" spans="2:2" ht="33" customHeight="1">
      <c r="B349032" s="11" t="s">
        <v>1271</v>
      </c>
    </row>
    <row r="349033" spans="2:2" ht="33" customHeight="1">
      <c r="B349033" s="11" t="s">
        <v>1272</v>
      </c>
    </row>
    <row r="349034" spans="2:2" ht="33" customHeight="1">
      <c r="B349034" s="11" t="s">
        <v>1273</v>
      </c>
    </row>
    <row r="349035" spans="2:2" ht="33" customHeight="1">
      <c r="B349035" s="11" t="s">
        <v>1274</v>
      </c>
    </row>
    <row r="349036" spans="2:2" ht="33" customHeight="1">
      <c r="B349036" s="11" t="s">
        <v>1275</v>
      </c>
    </row>
    <row r="349037" spans="2:2" ht="33" customHeight="1">
      <c r="B349037" s="11" t="s">
        <v>1276</v>
      </c>
    </row>
    <row r="349038" spans="2:2" ht="33" customHeight="1">
      <c r="B349038" s="11" t="s">
        <v>1277</v>
      </c>
    </row>
    <row r="349039" spans="2:2" ht="33" customHeight="1">
      <c r="B349039" s="11" t="s">
        <v>1278</v>
      </c>
    </row>
    <row r="349040" spans="2:2" ht="33" customHeight="1">
      <c r="B349040" s="11" t="s">
        <v>1279</v>
      </c>
    </row>
    <row r="349041" spans="2:2" ht="33" customHeight="1">
      <c r="B349041" s="11" t="s">
        <v>1280</v>
      </c>
    </row>
    <row r="349042" spans="2:2" ht="33" customHeight="1">
      <c r="B349042" s="11" t="s">
        <v>1281</v>
      </c>
    </row>
    <row r="349043" spans="2:2" ht="33" customHeight="1">
      <c r="B349043" s="11" t="s">
        <v>1282</v>
      </c>
    </row>
    <row r="349044" spans="2:2" ht="33" customHeight="1">
      <c r="B349044" s="11" t="s">
        <v>1283</v>
      </c>
    </row>
    <row r="349045" spans="2:2" ht="33" customHeight="1">
      <c r="B349045" s="11" t="s">
        <v>1284</v>
      </c>
    </row>
    <row r="349046" spans="2:2" ht="33" customHeight="1">
      <c r="B349046" s="11" t="s">
        <v>1285</v>
      </c>
    </row>
    <row r="349047" spans="2:2" ht="33" customHeight="1">
      <c r="B349047" s="11" t="s">
        <v>1286</v>
      </c>
    </row>
    <row r="349048" spans="2:2" ht="33" customHeight="1">
      <c r="B349048" s="11" t="s">
        <v>1287</v>
      </c>
    </row>
  </sheetData>
  <sortState xmlns:xlrd2="http://schemas.microsoft.com/office/spreadsheetml/2017/richdata2" ref="C56:S175">
    <sortCondition ref="C56:C175"/>
  </sortState>
  <mergeCells count="1">
    <mergeCell ref="C1:L1"/>
  </mergeCells>
  <phoneticPr fontId="2" type="noConversion"/>
  <dataValidations xWindow="511" yWindow="587" count="17">
    <dataValidation type="textLength" allowBlank="1" showInputMessage="1" showErrorMessage="1" errorTitle="Entrada no válida" error="Escriba un texto " promptTitle="Cualquier contenido" prompt=" Registre COMPLETO nombres y apellidos del Supervisor del contrato." sqref="J79:J129 J146 J59:J77 J3:J20 J22:J24 J26:J27 J29:J49 J57 J51:J55 J211:J281 J283:J285" xr:uid="{00000000-0002-0000-0000-000003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K146:L146 K149:L157 K3:L125"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O146 O3:O125"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P146 P3:P125" xr:uid="{00000000-0002-0000-0000-00000600000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D144 D158:D159" xr:uid="{00000000-0002-0000-00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E158 E3:E14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L146 L3:L125" xr:uid="{00000000-0002-0000-00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125"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C3:C146"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F3:F285" xr:uid="{00000000-0002-0000-0000-00001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G3:G285" xr:uid="{00000000-0002-0000-0000-000018000000}">
      <formula1>#REF!</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I163:I204 I283:I285 I206:I281 I138:I161 I59:I77 I57 I51:I55 I29:I49 I26:I27 I22:I24 I3:I20 I79:I136 J21 J25 J28 J50 J58 J56 J78 J137 J162 J184 J205 J282 S3:S281" xr:uid="{8C0D0E96-6F84-40C6-906F-B34E71B3E06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I282 I205 I162 I137 I78 I58 I56 I50 I28 I25 I21" xr:uid="{00000000-0002-0000-0000-000027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M3:M285" xr:uid="{00000000-0002-0000-00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N3:N285" xr:uid="{00000000-0002-0000-0000-00003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S282:S285"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Q64:R73 Q76:R78 Q80:R80 Q82:R86 Q94:R101 Q109:R109 Q113:R119 Q121:R121 Q123:R123 Q125:R129 Q131:R161 Q163:R171 Q173:R187 Q195:R203 Q205:R205 Q207:R285 Q61:R62" xr:uid="{00000000-0002-0000-0000-000010000000}">
      <formula1>-9223372036854770000</formula1>
      <formula2>9223372036854770000</formula2>
    </dataValidation>
  </dataValidation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0"/>
  <sheetViews>
    <sheetView tabSelected="1" topLeftCell="F1" zoomScale="53" zoomScaleNormal="53" workbookViewId="0">
      <selection activeCell="L1" sqref="L1"/>
    </sheetView>
  </sheetViews>
  <sheetFormatPr defaultColWidth="45.28515625" defaultRowHeight="49.5" customHeight="1"/>
  <cols>
    <col min="1" max="1" width="13" style="73" customWidth="1"/>
    <col min="2" max="2" width="12.7109375" style="73" customWidth="1"/>
    <col min="3" max="3" width="45.7109375" style="74" customWidth="1"/>
    <col min="4" max="4" width="16.7109375" style="78" customWidth="1"/>
    <col min="5" max="5" width="31.85546875" style="77" customWidth="1"/>
    <col min="6" max="6" width="33.7109375" style="73" bestFit="1" customWidth="1"/>
    <col min="7" max="7" width="11.5703125" style="73" customWidth="1"/>
    <col min="8" max="8" width="17.85546875" style="73" customWidth="1"/>
    <col min="9" max="9" width="13.28515625" style="73" customWidth="1"/>
    <col min="10" max="10" width="19.7109375" style="73" bestFit="1" customWidth="1"/>
    <col min="11" max="11" width="24.7109375" style="73" customWidth="1"/>
    <col min="12" max="12" width="15.140625" style="73" customWidth="1"/>
    <col min="13" max="13" width="11.85546875" style="73" customWidth="1"/>
    <col min="14" max="16384" width="45.28515625" style="73"/>
  </cols>
  <sheetData>
    <row r="1" spans="1:14" ht="49.5" customHeight="1">
      <c r="A1" s="91" t="s">
        <v>1288</v>
      </c>
      <c r="B1" s="92"/>
      <c r="C1" s="92"/>
      <c r="D1" s="92"/>
      <c r="E1" s="92"/>
      <c r="F1" s="72"/>
      <c r="G1" s="72"/>
      <c r="H1" s="72"/>
      <c r="I1" s="72"/>
      <c r="J1" s="72"/>
      <c r="K1" s="72"/>
      <c r="L1" s="79">
        <v>44592</v>
      </c>
      <c r="M1" s="72"/>
      <c r="N1" s="72"/>
    </row>
    <row r="2" spans="1:14" s="76" customFormat="1" ht="49.5" customHeight="1">
      <c r="A2" s="80" t="s">
        <v>1289</v>
      </c>
      <c r="B2" s="80" t="s">
        <v>1290</v>
      </c>
      <c r="C2" s="81" t="s">
        <v>1291</v>
      </c>
      <c r="D2" s="82" t="s">
        <v>1292</v>
      </c>
      <c r="E2" s="83" t="s">
        <v>1293</v>
      </c>
      <c r="F2" s="80" t="s">
        <v>8</v>
      </c>
      <c r="G2" s="80" t="s">
        <v>1294</v>
      </c>
      <c r="H2" s="80" t="s">
        <v>1295</v>
      </c>
      <c r="I2" s="80" t="s">
        <v>12</v>
      </c>
      <c r="J2" s="80" t="s">
        <v>1296</v>
      </c>
      <c r="K2" s="80" t="s">
        <v>1297</v>
      </c>
      <c r="L2" s="80" t="s">
        <v>15</v>
      </c>
      <c r="M2" s="80" t="s">
        <v>16</v>
      </c>
      <c r="N2" s="75"/>
    </row>
    <row r="3" spans="1:14" ht="49.5" customHeight="1">
      <c r="A3" s="84" t="s">
        <v>1298</v>
      </c>
      <c r="B3" s="85">
        <v>42949</v>
      </c>
      <c r="C3" s="86" t="s">
        <v>1299</v>
      </c>
      <c r="D3" s="87">
        <v>0</v>
      </c>
      <c r="E3" s="86" t="s">
        <v>1300</v>
      </c>
      <c r="F3" s="88" t="s">
        <v>1301</v>
      </c>
      <c r="G3" s="84">
        <v>1096</v>
      </c>
      <c r="H3" s="84">
        <v>0</v>
      </c>
      <c r="I3" s="84">
        <v>1095</v>
      </c>
      <c r="J3" s="85">
        <v>42949</v>
      </c>
      <c r="K3" s="85">
        <v>45140</v>
      </c>
      <c r="L3" s="89">
        <f>((L$1-J3)*100%)/(K3-J3)</f>
        <v>0.74988589685075313</v>
      </c>
      <c r="M3" s="84" t="s">
        <v>25</v>
      </c>
      <c r="N3" s="90"/>
    </row>
    <row r="4" spans="1:14" ht="49.5" customHeight="1">
      <c r="A4" s="84" t="s">
        <v>1302</v>
      </c>
      <c r="B4" s="85">
        <v>43091</v>
      </c>
      <c r="C4" s="86" t="s">
        <v>1303</v>
      </c>
      <c r="D4" s="87">
        <v>40222159994</v>
      </c>
      <c r="E4" s="86" t="s">
        <v>1300</v>
      </c>
      <c r="F4" s="88" t="s">
        <v>1304</v>
      </c>
      <c r="G4" s="84">
        <v>914</v>
      </c>
      <c r="H4" s="84">
        <v>0</v>
      </c>
      <c r="I4" s="84">
        <v>855</v>
      </c>
      <c r="J4" s="85">
        <v>43091</v>
      </c>
      <c r="K4" s="85">
        <v>44865</v>
      </c>
      <c r="L4" s="89">
        <f t="shared" ref="L4:L29" si="0">((L$1-J4)*100%)/(K4-J4)</f>
        <v>0.84611048478015782</v>
      </c>
      <c r="M4" s="84" t="s">
        <v>1305</v>
      </c>
      <c r="N4" s="90"/>
    </row>
    <row r="5" spans="1:14" ht="49.5" customHeight="1">
      <c r="A5" s="84" t="s">
        <v>1306</v>
      </c>
      <c r="B5" s="85">
        <v>44023</v>
      </c>
      <c r="C5" s="86" t="s">
        <v>1307</v>
      </c>
      <c r="D5" s="87">
        <v>0</v>
      </c>
      <c r="E5" s="86" t="s">
        <v>1308</v>
      </c>
      <c r="F5" s="88" t="s">
        <v>1309</v>
      </c>
      <c r="G5" s="84">
        <v>731</v>
      </c>
      <c r="H5" s="84">
        <v>0</v>
      </c>
      <c r="I5" s="84">
        <v>729</v>
      </c>
      <c r="J5" s="85">
        <v>44023</v>
      </c>
      <c r="K5" s="85">
        <v>44753</v>
      </c>
      <c r="L5" s="89">
        <f t="shared" si="0"/>
        <v>0.77945205479452051</v>
      </c>
      <c r="M5" s="84" t="s">
        <v>25</v>
      </c>
      <c r="N5" s="90"/>
    </row>
    <row r="6" spans="1:14" ht="49.5" customHeight="1">
      <c r="A6" s="84" t="s">
        <v>1310</v>
      </c>
      <c r="B6" s="85">
        <v>44023</v>
      </c>
      <c r="C6" s="86" t="s">
        <v>1307</v>
      </c>
      <c r="D6" s="87">
        <v>0</v>
      </c>
      <c r="E6" s="86" t="s">
        <v>24</v>
      </c>
      <c r="F6" s="88" t="s">
        <v>1309</v>
      </c>
      <c r="G6" s="84">
        <v>731</v>
      </c>
      <c r="H6" s="84">
        <v>0</v>
      </c>
      <c r="I6" s="84">
        <v>720</v>
      </c>
      <c r="J6" s="85">
        <v>44023</v>
      </c>
      <c r="K6" s="85">
        <v>44754</v>
      </c>
      <c r="L6" s="89">
        <f t="shared" si="0"/>
        <v>0.77838577291381672</v>
      </c>
      <c r="M6" s="84" t="s">
        <v>25</v>
      </c>
      <c r="N6" s="90"/>
    </row>
    <row r="7" spans="1:14" ht="49.5" customHeight="1">
      <c r="A7" s="84" t="s">
        <v>1311</v>
      </c>
      <c r="B7" s="85">
        <v>43600</v>
      </c>
      <c r="C7" s="86" t="s">
        <v>1312</v>
      </c>
      <c r="D7" s="87">
        <v>0</v>
      </c>
      <c r="E7" s="86" t="s">
        <v>1313</v>
      </c>
      <c r="F7" s="88" t="s">
        <v>1309</v>
      </c>
      <c r="G7" s="84">
        <v>732</v>
      </c>
      <c r="H7" s="84">
        <v>0</v>
      </c>
      <c r="I7" s="84">
        <v>730</v>
      </c>
      <c r="J7" s="85">
        <v>43600</v>
      </c>
      <c r="K7" s="85">
        <v>45060</v>
      </c>
      <c r="L7" s="89">
        <f t="shared" si="0"/>
        <v>0.67945205479452053</v>
      </c>
      <c r="M7" s="84" t="s">
        <v>25</v>
      </c>
      <c r="N7" s="90"/>
    </row>
    <row r="8" spans="1:14" ht="49.5" customHeight="1">
      <c r="A8" s="84" t="s">
        <v>1314</v>
      </c>
      <c r="B8" s="85">
        <v>43655</v>
      </c>
      <c r="C8" s="86" t="s">
        <v>1307</v>
      </c>
      <c r="D8" s="87">
        <v>0</v>
      </c>
      <c r="E8" s="86" t="s">
        <v>1315</v>
      </c>
      <c r="F8" s="88" t="s">
        <v>1309</v>
      </c>
      <c r="G8" s="84">
        <v>730</v>
      </c>
      <c r="H8" s="84">
        <v>0</v>
      </c>
      <c r="I8" s="84">
        <v>730</v>
      </c>
      <c r="J8" s="85">
        <v>43655</v>
      </c>
      <c r="K8" s="85">
        <v>45115</v>
      </c>
      <c r="L8" s="89">
        <f t="shared" si="0"/>
        <v>0.64178082191780816</v>
      </c>
      <c r="M8" s="84" t="s">
        <v>25</v>
      </c>
      <c r="N8" s="90"/>
    </row>
    <row r="9" spans="1:14" ht="49.5" customHeight="1">
      <c r="A9" s="84" t="s">
        <v>1316</v>
      </c>
      <c r="B9" s="85">
        <v>43727</v>
      </c>
      <c r="C9" s="86" t="s">
        <v>1307</v>
      </c>
      <c r="D9" s="87">
        <v>0</v>
      </c>
      <c r="E9" s="86" t="s">
        <v>1317</v>
      </c>
      <c r="F9" s="88" t="s">
        <v>1309</v>
      </c>
      <c r="G9" s="84">
        <v>731</v>
      </c>
      <c r="H9" s="84">
        <v>0</v>
      </c>
      <c r="I9" s="84">
        <v>730</v>
      </c>
      <c r="J9" s="85">
        <v>43727</v>
      </c>
      <c r="K9" s="85">
        <v>45187</v>
      </c>
      <c r="L9" s="89">
        <f t="shared" si="0"/>
        <v>0.59246575342465757</v>
      </c>
      <c r="M9" s="84" t="s">
        <v>25</v>
      </c>
      <c r="N9" s="90"/>
    </row>
    <row r="10" spans="1:14" ht="49.5" customHeight="1">
      <c r="A10" s="84" t="s">
        <v>1318</v>
      </c>
      <c r="B10" s="85">
        <v>43762</v>
      </c>
      <c r="C10" s="86" t="s">
        <v>1307</v>
      </c>
      <c r="D10" s="87">
        <v>0</v>
      </c>
      <c r="E10" s="86" t="s">
        <v>1319</v>
      </c>
      <c r="F10" s="88" t="s">
        <v>1309</v>
      </c>
      <c r="G10" s="84">
        <v>731</v>
      </c>
      <c r="H10" s="84">
        <v>0</v>
      </c>
      <c r="I10" s="84">
        <v>730</v>
      </c>
      <c r="J10" s="85">
        <v>43762</v>
      </c>
      <c r="K10" s="85">
        <v>45222</v>
      </c>
      <c r="L10" s="89">
        <f t="shared" si="0"/>
        <v>0.56849315068493156</v>
      </c>
      <c r="M10" s="84" t="s">
        <v>25</v>
      </c>
      <c r="N10" s="90"/>
    </row>
    <row r="11" spans="1:14" ht="49.5" customHeight="1">
      <c r="A11" s="84" t="s">
        <v>1320</v>
      </c>
      <c r="B11" s="85">
        <v>43804</v>
      </c>
      <c r="C11" s="86" t="s">
        <v>1321</v>
      </c>
      <c r="D11" s="87">
        <v>0</v>
      </c>
      <c r="E11" s="86" t="s">
        <v>1322</v>
      </c>
      <c r="F11" s="88" t="s">
        <v>550</v>
      </c>
      <c r="G11" s="84">
        <v>366</v>
      </c>
      <c r="H11" s="84">
        <v>0</v>
      </c>
      <c r="I11" s="84">
        <v>0</v>
      </c>
      <c r="J11" s="85">
        <v>43804</v>
      </c>
      <c r="K11" s="85">
        <v>44899</v>
      </c>
      <c r="L11" s="89">
        <f t="shared" si="0"/>
        <v>0.71963470319634704</v>
      </c>
      <c r="M11" s="84" t="s">
        <v>25</v>
      </c>
      <c r="N11" s="90"/>
    </row>
    <row r="12" spans="1:14" ht="49.5" customHeight="1">
      <c r="A12" s="84" t="s">
        <v>1323</v>
      </c>
      <c r="B12" s="85">
        <v>43829</v>
      </c>
      <c r="C12" s="86" t="s">
        <v>1324</v>
      </c>
      <c r="D12" s="87">
        <v>0</v>
      </c>
      <c r="E12" s="86" t="s">
        <v>1325</v>
      </c>
      <c r="F12" s="88" t="s">
        <v>1326</v>
      </c>
      <c r="G12" s="84">
        <v>573</v>
      </c>
      <c r="H12" s="84">
        <v>0</v>
      </c>
      <c r="I12" s="84">
        <v>390</v>
      </c>
      <c r="J12" s="85">
        <v>43830</v>
      </c>
      <c r="K12" s="85">
        <v>44984</v>
      </c>
      <c r="L12" s="89">
        <f t="shared" si="0"/>
        <v>0.66031195840554591</v>
      </c>
      <c r="M12" s="84" t="s">
        <v>25</v>
      </c>
      <c r="N12" s="90"/>
    </row>
    <row r="13" spans="1:14" ht="49.5" customHeight="1">
      <c r="A13" s="84" t="s">
        <v>1327</v>
      </c>
      <c r="B13" s="85">
        <v>44071</v>
      </c>
      <c r="C13" s="86" t="s">
        <v>1328</v>
      </c>
      <c r="D13" s="87">
        <v>0</v>
      </c>
      <c r="E13" s="86" t="s">
        <v>1329</v>
      </c>
      <c r="F13" s="88" t="s">
        <v>512</v>
      </c>
      <c r="G13" s="84">
        <v>1800</v>
      </c>
      <c r="H13" s="84">
        <v>0</v>
      </c>
      <c r="I13" s="84">
        <v>0</v>
      </c>
      <c r="J13" s="85">
        <v>44071</v>
      </c>
      <c r="K13" s="85">
        <v>45897</v>
      </c>
      <c r="L13" s="89">
        <f t="shared" si="0"/>
        <v>0.28532311062431542</v>
      </c>
      <c r="M13" s="84" t="s">
        <v>25</v>
      </c>
      <c r="N13" s="90"/>
    </row>
    <row r="14" spans="1:14" ht="49.5" customHeight="1">
      <c r="A14" s="84" t="s">
        <v>1330</v>
      </c>
      <c r="B14" s="85">
        <v>44104</v>
      </c>
      <c r="C14" s="86" t="s">
        <v>1331</v>
      </c>
      <c r="D14" s="87">
        <v>0</v>
      </c>
      <c r="E14" s="86" t="s">
        <v>1332</v>
      </c>
      <c r="F14" s="88" t="s">
        <v>1101</v>
      </c>
      <c r="G14" s="84">
        <v>1461</v>
      </c>
      <c r="H14" s="84">
        <v>0</v>
      </c>
      <c r="I14" s="84">
        <v>0</v>
      </c>
      <c r="J14" s="85">
        <v>44104</v>
      </c>
      <c r="K14" s="85">
        <v>45567</v>
      </c>
      <c r="L14" s="89">
        <f t="shared" si="0"/>
        <v>0.33356117566643884</v>
      </c>
      <c r="M14" s="84" t="s">
        <v>25</v>
      </c>
      <c r="N14" s="90"/>
    </row>
    <row r="15" spans="1:14" ht="49.5" customHeight="1">
      <c r="A15" s="84" t="s">
        <v>1333</v>
      </c>
      <c r="B15" s="85">
        <v>44491</v>
      </c>
      <c r="C15" s="86" t="s">
        <v>1334</v>
      </c>
      <c r="D15" s="87">
        <v>0</v>
      </c>
      <c r="E15" s="86" t="s">
        <v>1335</v>
      </c>
      <c r="F15" s="88" t="s">
        <v>264</v>
      </c>
      <c r="G15" s="84">
        <v>0</v>
      </c>
      <c r="H15" s="84">
        <v>0</v>
      </c>
      <c r="I15" s="84">
        <v>0</v>
      </c>
      <c r="J15" s="85">
        <v>44491</v>
      </c>
      <c r="K15" s="85">
        <v>44926</v>
      </c>
      <c r="L15" s="89">
        <f t="shared" si="0"/>
        <v>0.23218390804597702</v>
      </c>
      <c r="M15" s="84" t="s">
        <v>25</v>
      </c>
      <c r="N15" s="90"/>
    </row>
    <row r="16" spans="1:14" ht="49.5" customHeight="1">
      <c r="A16" s="84" t="s">
        <v>1336</v>
      </c>
      <c r="B16" s="85">
        <v>44188</v>
      </c>
      <c r="C16" s="86" t="s">
        <v>1337</v>
      </c>
      <c r="D16" s="87">
        <v>0</v>
      </c>
      <c r="E16" s="86" t="s">
        <v>1338</v>
      </c>
      <c r="F16" s="88" t="s">
        <v>1339</v>
      </c>
      <c r="G16" s="84">
        <v>730</v>
      </c>
      <c r="H16" s="84">
        <v>0</v>
      </c>
      <c r="I16" s="84">
        <v>0</v>
      </c>
      <c r="J16" s="85">
        <v>44188</v>
      </c>
      <c r="K16" s="85">
        <v>44917</v>
      </c>
      <c r="L16" s="89">
        <f t="shared" si="0"/>
        <v>0.55418381344307266</v>
      </c>
      <c r="M16" s="84" t="s">
        <v>25</v>
      </c>
      <c r="N16" s="90"/>
    </row>
    <row r="17" spans="1:14" ht="49.5" customHeight="1">
      <c r="A17" s="84" t="s">
        <v>1340</v>
      </c>
      <c r="B17" s="85">
        <v>44195</v>
      </c>
      <c r="C17" s="86" t="s">
        <v>1341</v>
      </c>
      <c r="D17" s="87">
        <v>0</v>
      </c>
      <c r="E17" s="86" t="s">
        <v>1342</v>
      </c>
      <c r="F17" s="88" t="s">
        <v>659</v>
      </c>
      <c r="G17" s="84">
        <v>2191</v>
      </c>
      <c r="H17" s="84">
        <v>0</v>
      </c>
      <c r="I17" s="84">
        <v>0</v>
      </c>
      <c r="J17" s="85">
        <v>44195</v>
      </c>
      <c r="K17" s="85">
        <v>46385</v>
      </c>
      <c r="L17" s="89">
        <f t="shared" si="0"/>
        <v>0.18127853881278538</v>
      </c>
      <c r="M17" s="84" t="s">
        <v>25</v>
      </c>
      <c r="N17" s="90"/>
    </row>
    <row r="18" spans="1:14" ht="49.5" customHeight="1">
      <c r="A18" s="84" t="s">
        <v>1343</v>
      </c>
      <c r="B18" s="85">
        <v>44195</v>
      </c>
      <c r="C18" s="86" t="s">
        <v>1344</v>
      </c>
      <c r="D18" s="87">
        <v>0</v>
      </c>
      <c r="E18" s="86" t="s">
        <v>1342</v>
      </c>
      <c r="F18" s="88" t="s">
        <v>659</v>
      </c>
      <c r="G18" s="84">
        <v>2191</v>
      </c>
      <c r="H18" s="84">
        <v>0</v>
      </c>
      <c r="I18" s="84">
        <v>0</v>
      </c>
      <c r="J18" s="85">
        <v>44195</v>
      </c>
      <c r="K18" s="85">
        <v>46385</v>
      </c>
      <c r="L18" s="89">
        <f t="shared" si="0"/>
        <v>0.18127853881278538</v>
      </c>
      <c r="M18" s="84" t="s">
        <v>25</v>
      </c>
      <c r="N18" s="90"/>
    </row>
    <row r="19" spans="1:14" ht="49.5" customHeight="1">
      <c r="A19" s="84" t="s">
        <v>1345</v>
      </c>
      <c r="B19" s="85">
        <v>44257</v>
      </c>
      <c r="C19" s="86" t="s">
        <v>1346</v>
      </c>
      <c r="D19" s="87">
        <v>0</v>
      </c>
      <c r="E19" s="86" t="s">
        <v>1347</v>
      </c>
      <c r="F19" s="88" t="s">
        <v>264</v>
      </c>
      <c r="G19" s="84">
        <v>730</v>
      </c>
      <c r="H19" s="84">
        <v>0</v>
      </c>
      <c r="I19" s="84">
        <v>0</v>
      </c>
      <c r="J19" s="85">
        <v>44257</v>
      </c>
      <c r="K19" s="85">
        <v>44986</v>
      </c>
      <c r="L19" s="89">
        <f t="shared" si="0"/>
        <v>0.45953360768175583</v>
      </c>
      <c r="M19" s="84" t="s">
        <v>25</v>
      </c>
      <c r="N19" s="90"/>
    </row>
    <row r="20" spans="1:14" ht="49.5" customHeight="1">
      <c r="A20" s="84" t="s">
        <v>1348</v>
      </c>
      <c r="B20" s="85">
        <v>44342</v>
      </c>
      <c r="C20" s="86" t="s">
        <v>1349</v>
      </c>
      <c r="D20" s="87">
        <v>0</v>
      </c>
      <c r="E20" s="86" t="s">
        <v>1350</v>
      </c>
      <c r="F20" s="88" t="s">
        <v>1351</v>
      </c>
      <c r="G20" s="84">
        <v>730</v>
      </c>
      <c r="H20" s="84">
        <v>0</v>
      </c>
      <c r="I20" s="84">
        <v>0</v>
      </c>
      <c r="J20" s="85">
        <v>44342</v>
      </c>
      <c r="K20" s="85">
        <v>45071</v>
      </c>
      <c r="L20" s="89">
        <f t="shared" si="0"/>
        <v>0.34293552812071332</v>
      </c>
      <c r="M20" s="84" t="s">
        <v>25</v>
      </c>
      <c r="N20" s="90"/>
    </row>
    <row r="21" spans="1:14" ht="49.5" customHeight="1">
      <c r="A21" s="84" t="s">
        <v>1352</v>
      </c>
      <c r="B21" s="85">
        <v>44341</v>
      </c>
      <c r="C21" s="86" t="s">
        <v>1349</v>
      </c>
      <c r="D21" s="87">
        <v>0</v>
      </c>
      <c r="E21" s="86" t="s">
        <v>1353</v>
      </c>
      <c r="F21" s="88" t="s">
        <v>1351</v>
      </c>
      <c r="G21" s="84">
        <v>730</v>
      </c>
      <c r="H21" s="84">
        <v>0</v>
      </c>
      <c r="I21" s="84">
        <v>0</v>
      </c>
      <c r="J21" s="85">
        <v>44341</v>
      </c>
      <c r="K21" s="85">
        <v>45070</v>
      </c>
      <c r="L21" s="89">
        <f t="shared" si="0"/>
        <v>0.34430727023319618</v>
      </c>
      <c r="M21" s="84" t="s">
        <v>25</v>
      </c>
      <c r="N21" s="90"/>
    </row>
    <row r="22" spans="1:14" ht="49.5" customHeight="1">
      <c r="A22" s="84" t="s">
        <v>1354</v>
      </c>
      <c r="B22" s="85">
        <v>44411</v>
      </c>
      <c r="C22" s="86" t="s">
        <v>1355</v>
      </c>
      <c r="D22" s="87">
        <v>0</v>
      </c>
      <c r="E22" s="86" t="s">
        <v>1356</v>
      </c>
      <c r="F22" s="88" t="s">
        <v>1351</v>
      </c>
      <c r="G22" s="84">
        <v>730</v>
      </c>
      <c r="H22" s="84">
        <v>0</v>
      </c>
      <c r="I22" s="84">
        <v>0</v>
      </c>
      <c r="J22" s="85">
        <v>44411</v>
      </c>
      <c r="K22" s="85">
        <v>45140</v>
      </c>
      <c r="L22" s="89">
        <f t="shared" si="0"/>
        <v>0.24828532235939643</v>
      </c>
      <c r="M22" s="84" t="s">
        <v>25</v>
      </c>
      <c r="N22" s="90"/>
    </row>
    <row r="23" spans="1:14" ht="49.5" customHeight="1">
      <c r="A23" s="84" t="s">
        <v>1357</v>
      </c>
      <c r="B23" s="85">
        <v>44558</v>
      </c>
      <c r="C23" s="86" t="s">
        <v>1358</v>
      </c>
      <c r="D23" s="87">
        <v>0</v>
      </c>
      <c r="E23" s="86" t="s">
        <v>766</v>
      </c>
      <c r="F23" s="88" t="s">
        <v>1359</v>
      </c>
      <c r="G23" s="84">
        <v>730</v>
      </c>
      <c r="H23" s="84">
        <v>0</v>
      </c>
      <c r="I23" s="84">
        <v>0</v>
      </c>
      <c r="J23" s="85">
        <v>44558</v>
      </c>
      <c r="K23" s="85">
        <v>45287</v>
      </c>
      <c r="L23" s="89">
        <f t="shared" si="0"/>
        <v>4.663923182441701E-2</v>
      </c>
      <c r="M23" s="84" t="s">
        <v>25</v>
      </c>
      <c r="N23" s="90"/>
    </row>
    <row r="24" spans="1:14" ht="49.5" customHeight="1">
      <c r="A24" s="84" t="s">
        <v>1360</v>
      </c>
      <c r="B24" s="85">
        <v>44539</v>
      </c>
      <c r="C24" s="86" t="s">
        <v>1361</v>
      </c>
      <c r="D24" s="87">
        <v>0</v>
      </c>
      <c r="E24" s="86" t="s">
        <v>1362</v>
      </c>
      <c r="F24" s="88" t="s">
        <v>1363</v>
      </c>
      <c r="G24" s="84">
        <v>724</v>
      </c>
      <c r="H24" s="84">
        <v>0</v>
      </c>
      <c r="I24" s="84">
        <v>0</v>
      </c>
      <c r="J24" s="85">
        <v>44539</v>
      </c>
      <c r="K24" s="85">
        <v>45262</v>
      </c>
      <c r="L24" s="89">
        <f t="shared" si="0"/>
        <v>7.3305670816044263E-2</v>
      </c>
      <c r="M24" s="84" t="s">
        <v>25</v>
      </c>
      <c r="N24" s="90"/>
    </row>
    <row r="25" spans="1:14" ht="49.5" customHeight="1">
      <c r="A25" s="84" t="s">
        <v>1364</v>
      </c>
      <c r="B25" s="85">
        <v>44558</v>
      </c>
      <c r="C25" s="86" t="s">
        <v>1365</v>
      </c>
      <c r="D25" s="87">
        <v>0</v>
      </c>
      <c r="E25" s="86" t="s">
        <v>1366</v>
      </c>
      <c r="F25" s="88" t="s">
        <v>380</v>
      </c>
      <c r="G25" s="84">
        <v>4</v>
      </c>
      <c r="H25" s="84">
        <v>0</v>
      </c>
      <c r="I25" s="84">
        <v>0</v>
      </c>
      <c r="J25" s="85">
        <v>44558</v>
      </c>
      <c r="K25" s="85">
        <v>44561</v>
      </c>
      <c r="L25" s="89">
        <v>1</v>
      </c>
      <c r="M25" s="84" t="s">
        <v>25</v>
      </c>
      <c r="N25" s="90"/>
    </row>
    <row r="26" spans="1:14" ht="49.5" customHeight="1">
      <c r="A26" s="84" t="s">
        <v>1367</v>
      </c>
      <c r="B26" s="85">
        <v>44557</v>
      </c>
      <c r="C26" s="86" t="s">
        <v>1368</v>
      </c>
      <c r="D26" s="87">
        <v>4395000000</v>
      </c>
      <c r="E26" s="86" t="s">
        <v>1369</v>
      </c>
      <c r="F26" s="88" t="s">
        <v>199</v>
      </c>
      <c r="G26" s="84">
        <v>5</v>
      </c>
      <c r="H26" s="84">
        <v>0</v>
      </c>
      <c r="I26" s="84">
        <v>0</v>
      </c>
      <c r="J26" s="85">
        <v>44557</v>
      </c>
      <c r="K26" s="85">
        <v>44561</v>
      </c>
      <c r="L26" s="89">
        <v>1</v>
      </c>
      <c r="M26" s="84" t="s">
        <v>25</v>
      </c>
      <c r="N26" s="90"/>
    </row>
    <row r="27" spans="1:14" ht="49.5" customHeight="1">
      <c r="A27" s="84" t="s">
        <v>1370</v>
      </c>
      <c r="B27" s="85">
        <v>44559</v>
      </c>
      <c r="C27" s="86" t="s">
        <v>1371</v>
      </c>
      <c r="D27" s="87">
        <v>0</v>
      </c>
      <c r="E27" s="86" t="s">
        <v>1372</v>
      </c>
      <c r="F27" s="88" t="s">
        <v>1363</v>
      </c>
      <c r="G27" s="84">
        <v>3451</v>
      </c>
      <c r="H27" s="84">
        <v>0</v>
      </c>
      <c r="I27" s="84">
        <v>0</v>
      </c>
      <c r="J27" s="85">
        <v>44559</v>
      </c>
      <c r="K27" s="85">
        <v>48009</v>
      </c>
      <c r="L27" s="89">
        <f t="shared" si="0"/>
        <v>9.5652173913043474E-3</v>
      </c>
      <c r="M27" s="84" t="s">
        <v>25</v>
      </c>
      <c r="N27" s="90"/>
    </row>
    <row r="28" spans="1:14" ht="49.5" customHeight="1">
      <c r="A28" s="84" t="s">
        <v>1373</v>
      </c>
      <c r="B28" s="85">
        <v>44560</v>
      </c>
      <c r="C28" s="86" t="s">
        <v>1374</v>
      </c>
      <c r="D28" s="87">
        <v>0</v>
      </c>
      <c r="E28" s="86" t="s">
        <v>1375</v>
      </c>
      <c r="F28" s="86" t="s">
        <v>1376</v>
      </c>
      <c r="G28" s="84">
        <v>730</v>
      </c>
      <c r="H28" s="84">
        <v>0</v>
      </c>
      <c r="I28" s="84">
        <v>0</v>
      </c>
      <c r="J28" s="85">
        <v>44560</v>
      </c>
      <c r="K28" s="85">
        <v>45289</v>
      </c>
      <c r="L28" s="89">
        <f t="shared" si="0"/>
        <v>4.38957475994513E-2</v>
      </c>
      <c r="M28" s="84" t="s">
        <v>25</v>
      </c>
      <c r="N28" s="90"/>
    </row>
    <row r="29" spans="1:14" ht="49.5" customHeight="1">
      <c r="A29" s="84" t="s">
        <v>1377</v>
      </c>
      <c r="B29" s="85">
        <v>44560</v>
      </c>
      <c r="C29" s="86" t="s">
        <v>1378</v>
      </c>
      <c r="D29" s="87">
        <v>28245279859</v>
      </c>
      <c r="E29" s="86" t="s">
        <v>1379</v>
      </c>
      <c r="F29" s="88" t="s">
        <v>1380</v>
      </c>
      <c r="G29" s="84">
        <v>581</v>
      </c>
      <c r="H29" s="84">
        <v>0</v>
      </c>
      <c r="I29" s="84">
        <v>0</v>
      </c>
      <c r="J29" s="85">
        <v>44560</v>
      </c>
      <c r="K29" s="85">
        <v>45140</v>
      </c>
      <c r="L29" s="89">
        <f t="shared" si="0"/>
        <v>5.5172413793103448E-2</v>
      </c>
      <c r="M29" s="84" t="s">
        <v>25</v>
      </c>
      <c r="N29" s="90"/>
    </row>
    <row r="30" spans="1:14" ht="49.5" customHeight="1">
      <c r="A30" s="90"/>
      <c r="B30" s="90"/>
      <c r="C30" s="93"/>
      <c r="D30" s="94"/>
      <c r="E30" s="93"/>
      <c r="F30" s="90"/>
      <c r="G30" s="90"/>
      <c r="H30" s="90"/>
      <c r="I30" s="90"/>
      <c r="J30" s="90"/>
      <c r="K30" s="90"/>
      <c r="L30" s="90"/>
      <c r="M30" s="90"/>
    </row>
  </sheetData>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A35ECF-44B1-4752-A482-43047015DB97}"/>
</file>

<file path=customXml/itemProps2.xml><?xml version="1.0" encoding="utf-8"?>
<ds:datastoreItem xmlns:ds="http://schemas.openxmlformats.org/officeDocument/2006/customXml" ds:itemID="{72D5D80C-14D6-4A52-8864-D2AC15BF3E30}"/>
</file>

<file path=customXml/itemProps3.xml><?xml version="1.0" encoding="utf-8"?>
<ds:datastoreItem xmlns:ds="http://schemas.openxmlformats.org/officeDocument/2006/customXml" ds:itemID="{7C3FDC50-714A-4DDF-BCF7-0A432F33B9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2021-09-13T16:05:29Z</dcterms:created>
  <dcterms:modified xsi:type="dcterms:W3CDTF">2022-09-26T16:45:33Z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