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1"/>
  <workbookPr defaultThemeVersion="166925"/>
  <mc:AlternateContent xmlns:mc="http://schemas.openxmlformats.org/markup-compatibility/2006">
    <mc:Choice Requires="x15">
      <x15ac:absPath xmlns:x15ac="http://schemas.microsoft.com/office/spreadsheetml/2010/11/ac" url="C:\Users\Daniel Acosta\Documents\ESTADO JOVEN\Informes SIRECI\2022\"/>
    </mc:Choice>
  </mc:AlternateContent>
  <xr:revisionPtr revIDLastSave="0" documentId="8_{1655A81C-5F9D-43CD-9F9E-714BC4235A2D}" xr6:coauthVersionLast="47" xr6:coauthVersionMax="47" xr10:uidLastSave="{00000000-0000-0000-0000-000000000000}"/>
  <bookViews>
    <workbookView xWindow="-108" yWindow="-108" windowWidth="23256" windowHeight="12456" activeTab="1" xr2:uid="{00000000-000D-0000-FFFF-FFFF00000000}"/>
  </bookViews>
  <sheets>
    <sheet name="CTOS LEY 80-93, 1150-07 Y OTRAS" sheetId="1" r:id="rId1"/>
    <sheet name="CONVENIOS" sheetId="5" r:id="rId2"/>
  </sheets>
  <definedNames>
    <definedName name="_xlnm._FilterDatabase" localSheetId="1" hidden="1">CONVENIOS!#REF!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5" l="1"/>
  <c r="L5" i="5"/>
  <c r="L6" i="5"/>
  <c r="L7" i="5"/>
  <c r="L8" i="5"/>
  <c r="L9" i="5"/>
  <c r="L10" i="5"/>
  <c r="L11" i="5"/>
  <c r="L12" i="5"/>
  <c r="L13" i="5"/>
  <c r="L14" i="5"/>
  <c r="L15" i="5"/>
  <c r="L16" i="5"/>
  <c r="L17" i="5"/>
  <c r="L18" i="5"/>
  <c r="L19" i="5"/>
  <c r="L20" i="5"/>
  <c r="L21" i="5"/>
  <c r="L22" i="5"/>
  <c r="L23" i="5"/>
  <c r="L24" i="5"/>
  <c r="L27" i="5"/>
  <c r="L28" i="5"/>
  <c r="L29" i="5"/>
  <c r="L3" i="5"/>
  <c r="N41" i="1"/>
  <c r="N4" i="1" l="1"/>
  <c r="M35" i="1" l="1"/>
  <c r="N17" i="1"/>
  <c r="M11" i="1"/>
  <c r="N11" i="1"/>
  <c r="M10" i="1"/>
  <c r="N10" i="1"/>
  <c r="M14" i="1" l="1"/>
  <c r="M13" i="1"/>
</calcChain>
</file>

<file path=xl/sharedStrings.xml><?xml version="1.0" encoding="utf-8"?>
<sst xmlns="http://schemas.openxmlformats.org/spreadsheetml/2006/main" count="2984" uniqueCount="1381">
  <si>
    <t>CONTRATOS EN EJECECUCIÓN, SUSCRITOS, MODIFICADOS Y LIQUIDADOS EN ENERO DE 2022</t>
  </si>
  <si>
    <t>NÚMERO DE CONTRATO</t>
  </si>
  <si>
    <t>FECHA SUSCRIPCIÓN CONTRATO</t>
  </si>
  <si>
    <t>OBJETO DEL CONTRATO</t>
  </si>
  <si>
    <t>MODALIDAD DE SELECCIÓN</t>
  </si>
  <si>
    <t>CLASE DE CONTRATO</t>
  </si>
  <si>
    <t>CONTRATISTA : NOMBRE COMPLETO</t>
  </si>
  <si>
    <t>INTERVENTOR : NOMBRE COMPLETO</t>
  </si>
  <si>
    <t>SUPERVISOR : NOMBRE COMPLETO</t>
  </si>
  <si>
    <t>PLAZO DEL CONTRATO</t>
  </si>
  <si>
    <t>VALOR INICIAL</t>
  </si>
  <si>
    <t xml:space="preserve"> ADICIONES : VALOR TOTAL </t>
  </si>
  <si>
    <t>ADICIONES : NÚMERO DE DÍAS</t>
  </si>
  <si>
    <t>FECHA INICIO CONTRATO</t>
  </si>
  <si>
    <t>FECHA TERMINACIÓN CONTRATO INCLUIDA PRORROGAS y SUSPENSIONES</t>
  </si>
  <si>
    <t>PORCENTAJE DE AVANCE FÍSICO REAL</t>
  </si>
  <si>
    <t>PORCENTAJE AVANCE PRESUPUESTAL REAL</t>
  </si>
  <si>
    <t>FECHA LIQUIDACIÓN CONTRATO</t>
  </si>
  <si>
    <t>FILA_1</t>
  </si>
  <si>
    <t>164 DE 2016</t>
  </si>
  <si>
    <t>2016/12/22</t>
  </si>
  <si>
    <t>REALIZAR EL DISEÑO, ESTRUCTURACIÓN, APLICACIÓN E IMPRESIÓN DE PRUEBAS DE CONOCIMIENTOS, COMPETENCIAS, APTITUDES Y/O HABILIDADES Y PSICOTÉCNICA PARA LOS CARGOS DE EMPLEADOS DE TRIBUNALES, JUZGADOS Y CENTROS DE SERVICIOS</t>
  </si>
  <si>
    <t>1 CONCURSO DE MÉRITOS ABIERTO</t>
  </si>
  <si>
    <t>14 PRESTACIÓN DE SERVICIOS</t>
  </si>
  <si>
    <t>UNIVERSIDAD NACIONAL DE COLOMBIA</t>
  </si>
  <si>
    <t>N/A</t>
  </si>
  <si>
    <t>JUDITH MORANTE GARCIA</t>
  </si>
  <si>
    <t>2021/09/30</t>
  </si>
  <si>
    <t>049 DE 2017</t>
  </si>
  <si>
    <t>ENTREGA A TÍTULO DE COMODATO O PRÉSTAMO DE USO AL COMODATARIO, IMPRESORAS, PARA LOS DESPACHOS JUDICIALES Y ADMINISTRATIVOS DEL NIVEL CENTRAL, CUYA DESCRIPCIÓN SE RELACIONA EN LA CLÁUSULA SEGUNDA DEL PRESENTE CONTRATO.</t>
  </si>
  <si>
    <t>2 CONTRATACIÓN DIRECTA</t>
  </si>
  <si>
    <t>2 COMODATO</t>
  </si>
  <si>
    <t xml:space="preserve">PROINTECH COLOMBIA SAS </t>
  </si>
  <si>
    <t>MARIO FERNANDO SARRIA VILLOTA</t>
  </si>
  <si>
    <t>SIN PRESUPUESTO</t>
  </si>
  <si>
    <t>FILA_2</t>
  </si>
  <si>
    <t>164 DE 2018</t>
  </si>
  <si>
    <t>2018/10/24</t>
  </si>
  <si>
    <t>PRESTAR EL SERVICIO DE CORREO DE CARÁCTER ADMINISTRATIVO Y MISIONAL NO CUBIERTO POR FRANQUICIA, QUE REQUIERAN LAS ALTAS CORTES Y DEMÁS DESPACHOS JUDICIALES Y ADMINISTRATIVOS DE LA RAMA JUDICIAL A NIVEL NACIONAL.</t>
  </si>
  <si>
    <t>SERVICIOS POSTALES NACIONALES SA</t>
  </si>
  <si>
    <t>GLORIA MERCEDES MORA</t>
  </si>
  <si>
    <t>2018/11/01</t>
  </si>
  <si>
    <t xml:space="preserve">SIN PRESUPUSTOS </t>
  </si>
  <si>
    <t>166 DE 2018</t>
  </si>
  <si>
    <t xml:space="preserve">SUMINISTRO DE GASOLINA A TRAVES DEL SISTEMA DE CONTRO DE CHIPS </t>
  </si>
  <si>
    <t>4 SELECCIÓN ABREVIADA</t>
  </si>
  <si>
    <t>3 COMPRAVENTA y/o SUMINISTRO</t>
  </si>
  <si>
    <t xml:space="preserve">ORGANIZACIÓN TERPEL S.A. </t>
  </si>
  <si>
    <t>PIO ALONSO PEREZ</t>
  </si>
  <si>
    <t>FILA_3</t>
  </si>
  <si>
    <t>189 DE 2018</t>
  </si>
  <si>
    <t>2018/11/16</t>
  </si>
  <si>
    <t>PRESTAR EL SERVICIO DE VIGILANCIA Y SEGURIDAD PRIVADA EN LAS SEDES DONDE FUNCIONAN LAS ALTAS CORTES Y DEMAS INMUEBLES A CARGO DE LA DEAJ.</t>
  </si>
  <si>
    <t>3 LICITACIÓN PÚBLICA</t>
  </si>
  <si>
    <t>SEGURIDAD CENTRAL LTDA</t>
  </si>
  <si>
    <t>WILLIAM RAFAEL MULFORD VELASQUEZ</t>
  </si>
  <si>
    <t>FILA_4</t>
  </si>
  <si>
    <t>201 DE 2018</t>
  </si>
  <si>
    <t>2018/11/28</t>
  </si>
  <si>
    <t>PRESTAR EL SERVICIO DE INTERMEDIACIÓN DE SEGUROS, ASESORÍA Y ASISTENCIA ESPECIALIZADA PARA EL MANEJO DEL PROGRAMA DE SEGUROS Y DE LAS PÓLIZAS QUE CUBREN LOS RIESGOS RELATIVOS A LOS BIENES E INTERESES ASEGURABLES DE LA NACION – CONSEJO SUPERIOR DE LA JUDICATURA, EL SEGURO DE VIDA, ASÍ COMO DE AQUELLOS POR LOS CUALES SEA O FUERE LEGALMENTE RESPONSABLE.</t>
  </si>
  <si>
    <t>UNION TEMPORAL JARGU SA CORREDORES DE SEGUROS-SEGUROS BETA SA</t>
  </si>
  <si>
    <t>PABLO ENRIQUE HUERTAS PORRAS</t>
  </si>
  <si>
    <t>2018/12/01</t>
  </si>
  <si>
    <t>FILA_5</t>
  </si>
  <si>
    <t>202 DE 2018</t>
  </si>
  <si>
    <t>2018/11/30</t>
  </si>
  <si>
    <t>SUMINISTRAR TIQUETES AEREOS NACIONALEES E INTERNACIONALES PARA LA RAMA JUDICIAL</t>
  </si>
  <si>
    <t>ESCOBAR OSPINA SAS</t>
  </si>
  <si>
    <t>AURA LIBIA ROJAS</t>
  </si>
  <si>
    <t>2021/10/31</t>
  </si>
  <si>
    <t>FILA_6</t>
  </si>
  <si>
    <t>208 DE 2018</t>
  </si>
  <si>
    <t>CONCEDER POR PARTE DEL ARRENDADOR AL ARRENDATARIO EL USO Y GOCE DE LA OFICINA 201 DEL EDIFICIO CALLE REAL UBICADO EN LA CARRERA 7  16-56 DE BOGOTA</t>
  </si>
  <si>
    <t>1 ARRENDAMIENTO y/o ADQUISICIÓN DE INMUEBLES</t>
  </si>
  <si>
    <t>COMERCIALIZADORA KAYSSER CK SAS</t>
  </si>
  <si>
    <t>FILA_7</t>
  </si>
  <si>
    <t>209 DE 2018</t>
  </si>
  <si>
    <t>CONCEDER POR PARTE DEL ARRENDADOR AL ARRENDATARIO EL USO Y GOCE DE LOS INTERIORES 14 Y 15 DEL EDIFICIO COMPLEJO VIRREY SOLIS  UBICADO EN LA CALLE 11B 9-33 DE BOGOTA</t>
  </si>
  <si>
    <t>FILA_8</t>
  </si>
  <si>
    <t>210 DE 2018</t>
  </si>
  <si>
    <t>CONCEDER POR PARTE DEL ARRENDADOR AL ARRENDATARIO EL USO Y GOCE DEL EDIFICIO EL AMERICANO UBICADO EN LA CALLE 12 9-34 Y LOS PISOS 2 Y 3 DEL  COMPLEJO VIRREY SOLIS  UBICADO EN LA CALLE 11B 9-28 DE BOGOTA</t>
  </si>
  <si>
    <t>FILA_9</t>
  </si>
  <si>
    <t>216 DE 2018</t>
  </si>
  <si>
    <t>2018/12/14</t>
  </si>
  <si>
    <t>PRESTAR EL SERVICIO DE MANTENIMIENTO PREVENTIVO Y CORRECTIVO PARA LAS MOTOCICLETAS MARCA YAMAHA AL SERVICIO DE LAS ALTAS CORTES Y LA DIRECCION EJECUTIVA DE ADMINISTRACION JUDICIAL, INCLUIDOS REPUESTOS ORIGINALES Y/O GENUINOS.</t>
  </si>
  <si>
    <t>YAMAHA SA INCOLMOTOS</t>
  </si>
  <si>
    <t>PIO ALFONSO PEREZ GARCIA</t>
  </si>
  <si>
    <t>2018/12/18</t>
  </si>
  <si>
    <t>FILA_10</t>
  </si>
  <si>
    <t>217 DE 2018</t>
  </si>
  <si>
    <t>2018/12/17</t>
  </si>
  <si>
    <t>PRESTAR EL SERVICIO DE MANTENIMIENTO PREVENTIVO Y CORRECTIVO PARA LAS MOTOCICLETAS MARCA SUZUKI AL SERVICIO DE LAS ALTAS CORTES Y LA DIRECCION EJECUTIVA DE ADMINISTRACION JUDICIAL, INCLUIDOS REPUESTOS ORIGINALES Y/O GENUINOS.</t>
  </si>
  <si>
    <t>BERMOTOS SA</t>
  </si>
  <si>
    <t>2018/12/19</t>
  </si>
  <si>
    <t>FILA_11</t>
  </si>
  <si>
    <t>221 DE 2018</t>
  </si>
  <si>
    <t>PRESTAR EL SERVICIO DE MANTENIMIENTO PARA LOS ASCENSORES EXISTENTES Y EN FUNCIONAMIENTO EN LA CALLE 72 Nº 7-96 DE BOGOTA, SEDE DE LA DIRECCIÓN EJECUTIVA DE ADMINISTRACIÓN JUDICIAL Y EN LA CARRERA 8 Nº 12A-19, EDIFICIO SEDE ANEXA DE BOGOTÁ.</t>
  </si>
  <si>
    <t>ASCENSORES SCHINDLER DE COLOMBIA</t>
  </si>
  <si>
    <t>DIANA JAHEL BIUTRAGO</t>
  </si>
  <si>
    <t>2018/12/20</t>
  </si>
  <si>
    <t>FILA_12</t>
  </si>
  <si>
    <t>223 DE 2018</t>
  </si>
  <si>
    <t>REALIZAR LA INTERVENTORIA INTEGRAL PARA LOS SERVICIOS DE CONECTIVIDAD, DATACENTER, VIDEOCONFERENCIAS, CORREO ELECTRONICO Y MESA DE AYUDA CONTRATADOS POR LA NACION- CSJ</t>
  </si>
  <si>
    <t>10 INTERVENTORÍA</t>
  </si>
  <si>
    <t>MARIO FERNANDO SARRIA</t>
  </si>
  <si>
    <t>2018/12/24</t>
  </si>
  <si>
    <t>2022/08/09</t>
  </si>
  <si>
    <t>FILA_13</t>
  </si>
  <si>
    <t>228 DE 2018</t>
  </si>
  <si>
    <t>2018/12/26</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</si>
  <si>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</si>
  <si>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5 MÍNIMA CUANTÍA</t>
  </si>
  <si>
    <t>TRANSPORTE COCOCARGA LTDA-TRANSCOCOL LTDA.</t>
  </si>
  <si>
    <t>2018/12/27</t>
  </si>
  <si>
    <t>FILA_14</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</si>
  <si>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</si>
  <si>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</si>
  <si>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</si>
  <si>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</si>
  <si>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FILA_15</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</si>
  <si>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</si>
  <si>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</si>
  <si>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</si>
  <si>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FILA_16</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</si>
  <si>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</si>
  <si>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</si>
  <si>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</si>
  <si>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FILA_17</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</si>
  <si>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</si>
  <si>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</si>
  <si>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</si>
  <si>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2018/12/31</t>
  </si>
  <si>
    <t>2021/07/30</t>
  </si>
  <si>
    <t>FILA_18</t>
  </si>
  <si>
    <t>235 DE 2018</t>
  </si>
  <si>
    <t>PRESTAR EL SERVICIO DE MANTENIMIENTO INTEGRAL DE LOS EQUIPOS HIDRÁULICOS Y EL LAVADO DE TANQUES DE RESERVA PARA LOS EDIFICIOS DONDE FUNCIONAN LA ALTAS CORTES Y LA DIRECCIÓN EJECUTIVA DE ADMINISTRACIÓN JUDICIAL.</t>
  </si>
  <si>
    <t>UNION TEMPORAL CAPITAL 2018</t>
  </si>
  <si>
    <t>FILA_19</t>
  </si>
  <si>
    <t>238 DE 2018</t>
  </si>
  <si>
    <t>PRESTAR EL SERVICIO DE MANTENIMIENTO INTEGRAL PARA LOS ASCENSORES EXISTENTES Y EN FUNCIONAMIENTO EN EL PALACIO DE JUSTICIA “ALFONSO REYES ECHANDIA” EN LA CALLE 12 Nº 7-65 DE BOGOTÁ Y SEDES ANEXAS</t>
  </si>
  <si>
    <t>OTIS ELEVATOR COMPANY  COLOMBIA SAS</t>
  </si>
  <si>
    <t>FILA_20</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</si>
  <si>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</si>
  <si>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</si>
  <si>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</si>
  <si>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FILA_21</t>
  </si>
  <si>
    <t>240 DE 2018</t>
  </si>
  <si>
    <t>REALIZAR OBRAS DE CONSTRUCCIÓN DE LA SEDE DE LOS TRIBUNALES DE GUADALAJARA DE BUGA, VALLE.</t>
  </si>
  <si>
    <t>12 OBRA PÚBLICA</t>
  </si>
  <si>
    <t>CONSORCIO BOGOTA 2018</t>
  </si>
  <si>
    <t>ELSA TORRES ARENALES</t>
  </si>
  <si>
    <t>FILA_22</t>
  </si>
  <si>
    <t>241 DE 2018</t>
  </si>
  <si>
    <t>EJERCER LA INTERVENTORÍA TÉCNICA, ADMINISTRATIVA, JURÍDICA, FINANCIERA, CONTABLE Y AMBIENTAL PARA LAS OBRAS DE CONSTRUCCIÓN DE LA SEDE DE LOS TRIBUNALES DE GUADALAJARA DE BUGA.</t>
  </si>
  <si>
    <t>JORGE ENRIQUE HERNANDEZ</t>
  </si>
  <si>
    <t>FILA_23</t>
  </si>
  <si>
    <t>242 DE 2018</t>
  </si>
  <si>
    <t>CONTRATO DE SEGUROS</t>
  </si>
  <si>
    <t>18 SEGUROS</t>
  </si>
  <si>
    <t>LA PREVISORA - UNION TEMPORAL LA PREVISORA , ALLIANZ, CHUBB, MAPFRE, AXA COLPATRIA/UNION TEMPORAL LA PREVISORA , ALLIANZ, SURAMERICANA,  MAPFRE, AXA COLPATRIA</t>
  </si>
  <si>
    <t>2018/12/30</t>
  </si>
  <si>
    <t>FILA_24</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</si>
  <si>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</si>
  <si>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</si>
  <si>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</si>
  <si>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CONSTRUOBRAS C&amp;M SAS</t>
  </si>
  <si>
    <t>2021/12/19</t>
  </si>
  <si>
    <t>FILA_25</t>
  </si>
  <si>
    <t>244 DE 2018</t>
  </si>
  <si>
    <t>CLAUDIA LEONOR  ORTIZ</t>
  </si>
  <si>
    <t>FILA_26</t>
  </si>
  <si>
    <t>066 DE 2019</t>
  </si>
  <si>
    <t>2019/05/20</t>
  </si>
  <si>
    <t>EJERCER LA INTERVENTORIA TECNICA, ADMINISTRATIVA, JURIDICA, FINANCIERA, CONTABLE Y AMBIENTAL AL CONTRATO DE OBRA PUBLICA QUE RESULTE ADJUDICADO DE LA LICITACION PUBLICA CUYO OBJETO ES "REALIZAR OBRAS DE CONSTRUCCION Y DOTACION DE LA SEDE PARA LOS DESPACHOS JUDICIALES DEL GUAMO-TOLIMA"</t>
  </si>
  <si>
    <t>CONSORCIO EL GUAMO 2019</t>
  </si>
  <si>
    <t>MARIBEL PEÑA VILLAMIL</t>
  </si>
  <si>
    <t>2019/05/27</t>
  </si>
  <si>
    <t>2021/07/19</t>
  </si>
  <si>
    <t>FILA_27</t>
  </si>
  <si>
    <t>075 DE 2019</t>
  </si>
  <si>
    <t>2019/07/04</t>
  </si>
  <si>
    <t>PRESTAR EL SERVICIO DE MANTENIMIENTO INTEGRAL, INCLUYENDO LOS REPUESTOS, PARA LOS EQUIPOS DE SEGURIDAD INSTALADOS EN EL PALACIO DE JUSTICIA “ALFONSO REYES ECHANDIA” DE BOGOTÁ Y SEDES ANEXAS</t>
  </si>
  <si>
    <t>UNION TEMPORAL SECURITY SYSTEMS 2019</t>
  </si>
  <si>
    <t>WILLIAM RAFAEL MULFORD</t>
  </si>
  <si>
    <t>2019/07/05</t>
  </si>
  <si>
    <t>2021/07/15</t>
  </si>
  <si>
    <t>FILA_28</t>
  </si>
  <si>
    <t>141 DE 2019</t>
  </si>
  <si>
    <t>2019/09/13</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</si>
  <si>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</si>
  <si>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ORGANIZACIÓN SANTA MARIA SAS</t>
  </si>
  <si>
    <t>JUAN DE JESUS HERNANDEZ</t>
  </si>
  <si>
    <t>2019/09/16</t>
  </si>
  <si>
    <t>2022/06/30</t>
  </si>
  <si>
    <t>FILA_29</t>
  </si>
  <si>
    <t>149 DE 2019</t>
  </si>
  <si>
    <t>2019/09/20</t>
  </si>
  <si>
    <t>CONSTRUCCIÓN DEL APLICATIVO DE NÓMINA Y SUS MÓDULOS COMPLEMENTARIOS, INCLUIDO EL ANÁLISIS, DISEÑO, DESARROLLO, MIGRACIÓN, IMPLEMENTACIÓN Y DESPLIEGUE BAJO LA MODALIDAD DE FÁBRICA DE SOFTWARE</t>
  </si>
  <si>
    <t>UNION TEMPORAL CSJNOM</t>
  </si>
  <si>
    <t>NELSON ORLANDO JIMENEZ PEÑA</t>
  </si>
  <si>
    <t>2019/09/25</t>
  </si>
  <si>
    <t>2021/11/30</t>
  </si>
  <si>
    <t>FILA_31</t>
  </si>
  <si>
    <t>196 DE 2019</t>
  </si>
  <si>
    <t>2019/12/05</t>
  </si>
  <si>
    <t>DISEÑO, DESARROLLO E IMPLEMENTACIÓN DE UN SOFTWARE DE GESTIÓN INTEGRADO PARA LOS PROCESOS DE SELECCIÓN Y CALIFICACIÓN DE SERVICIOS DE FUNCIONARIOS Y EMPLEADOS DE LA RAMA JUDICIAL A NIVEL CENTRAL Y SECCIONAL.</t>
  </si>
  <si>
    <t>5 CONSULTORÍA</t>
  </si>
  <si>
    <t>SOPORTE LOGICO LTDA</t>
  </si>
  <si>
    <t>2019/12/16</t>
  </si>
  <si>
    <t>FILA_33</t>
  </si>
  <si>
    <t>212 DE 2019</t>
  </si>
  <si>
    <t>2019/12/26</t>
  </si>
  <si>
    <t>REALIZAR LAS OBRAS DE CONSTRUCCIÓN DE LA SEDE JUDICIAL DE SAHAGÚN – CÓRDOBA</t>
  </si>
  <si>
    <t>MAURICIO RAFAEL PAVA PIMNZON</t>
  </si>
  <si>
    <t>WILSON FERNANDO MUÑOZ ESPITIA</t>
  </si>
  <si>
    <t>2019/12/30</t>
  </si>
  <si>
    <t>FILA_34</t>
  </si>
  <si>
    <t>215 DE 2019</t>
  </si>
  <si>
    <t>REALIZAR LAS OBRAS DE CONSTRUCCIÓN DE LA SEDE DE LOS DESPACHOS JUDICIALES DE LOS PATIOS – NORTE DE SANTANDER.</t>
  </si>
  <si>
    <t>GESTION RURAL Y IURBANA SAS</t>
  </si>
  <si>
    <t>2021/10/18</t>
  </si>
  <si>
    <t>FILA_35</t>
  </si>
  <si>
    <t>216 DE 2019</t>
  </si>
  <si>
    <t>2019/12/27</t>
  </si>
  <si>
    <t>CONSTRUCCIÓN DE LA SEDE JUDICIAL DE ALBANIA – SANTANDER.</t>
  </si>
  <si>
    <t>SALOMON MORENO GUARNIZO</t>
  </si>
  <si>
    <t>2020/12/18</t>
  </si>
  <si>
    <t>FILA_36</t>
  </si>
  <si>
    <t>217 DE 2019</t>
  </si>
  <si>
    <t>PRESTAR EL SERVICIO DE PUBLICACIÓN DE AVISOS DE PRENSA EN DIARIOS DE AMPLIA CIRCULACIÓN NACIONAL, QUE REQUIERA LA RAMA JUDICIAL</t>
  </si>
  <si>
    <t>ACCESO DIRECTO ASOCIADOS SAS</t>
  </si>
  <si>
    <t>DIANA JAHEL BUITRAGO</t>
  </si>
  <si>
    <t>2019/12/31</t>
  </si>
  <si>
    <t>FILA_37</t>
  </si>
  <si>
    <t>221 DE 2019</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</si>
  <si>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</si>
  <si>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UNION TEMPORALFORMACION JUDICIAL 2019</t>
  </si>
  <si>
    <t>FILA_38</t>
  </si>
  <si>
    <t>222 DE 2019</t>
  </si>
  <si>
    <t>EJERCER LA INTERVENTORÍA TÉCNICA, ADMINISTRATIVA, JURÍDICA, FINANCIERA, CONTABLE Y AMBIENTAL, AL CONTRATO DE OBRA PÚBLICA QUE RESULTE ADJUDICADO DE LA LICITACIÓN PÚBLICA, CUYO OBJETO ES “REALIZAR LAS OBRAS DE CONSTRUCCIÓN DE LA SEDE DE LOS DESPACHOS JUDICIALES DE LOS PATIOS - NORTE DE SANTANDER</t>
  </si>
  <si>
    <t>CONSORCIO JASB</t>
  </si>
  <si>
    <t>SERGIO LUIS DUARTE LOBO</t>
  </si>
  <si>
    <t>FILA_39</t>
  </si>
  <si>
    <t>224 DE 2019</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</si>
  <si>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t>
  </si>
  <si>
    <t>CONSORCIO MORAM</t>
  </si>
  <si>
    <t>FILA_40</t>
  </si>
  <si>
    <t>086 DE 2020</t>
  </si>
  <si>
    <t>2020/06/02</t>
  </si>
  <si>
    <t>ELABORAR E IMPRIMIR LAS TARJETAS PROFESIONALES DE ABOGADO</t>
  </si>
  <si>
    <t>IDENTIFICACIÓN PLÁSTICA S.A.S</t>
  </si>
  <si>
    <t>RAÚL SILVA MARTA</t>
  </si>
  <si>
    <t>FILA_41</t>
  </si>
  <si>
    <t>131 DE 2020</t>
  </si>
  <si>
    <t>2020/09/23</t>
  </si>
  <si>
    <t>PRESTAR EL APOYO TECNOLÓGICO Y PEDAGÓGICO PARA LA ESTRUCTURACIÓN CURRICULAR EN MODALIDAD B-LEARNING DE LOS CURSOS Y MÓDULOS DE FORMACIÓN AUTODIRIGIDA QUE INTEGRAN EL PLAN DE FORMACIÓN DE LA RAMA JUDICIAL PARA LA VIGENCIA 2020.</t>
  </si>
  <si>
    <t>RED COLOMBIANA DE INSTITUCIONES DE EDUCACIÓN SUPERIOR - EDURED,</t>
  </si>
  <si>
    <t>2020/09/24</t>
  </si>
  <si>
    <t>158 DE 2020</t>
  </si>
  <si>
    <t>Prestar el servicio de fotocopiado en las sedes donde funcionan las Altas Cortes y la Dirección Ejecutiva de Administración Judicial.</t>
  </si>
  <si>
    <t>SOLUTION COPY LTDA</t>
  </si>
  <si>
    <t>173 DE 2021</t>
  </si>
  <si>
    <t xml:space="preserve">Prestar el servicio de digitalización de los expedientes de los procesos judiciales y/o documentos de la Rama Judicial que se encuentran en gestión en los diferentes despachos judiciales del nivel central. </t>
  </si>
  <si>
    <t>EVOLUTION TECNHOLOGIES GROUP SAS</t>
  </si>
  <si>
    <t>CARLOS ANDRES GOMEZ GOMEZ</t>
  </si>
  <si>
    <t>FILA_42</t>
  </si>
  <si>
    <t>175 DE 2020</t>
  </si>
  <si>
    <t>2020/12/17</t>
  </si>
  <si>
    <t>PRESTAR LOS SERVICIOSPARA EL AGENDAMIENTO, REALIZACIÓN Y GRABACIÓN DE AUDIENCIAS VIRTUALES EN LA RAMA JUDICIAL A NIVEL NACIONAL, INCLUYENDO AQUELLOS RELACIONADOS CON LAS PLATAFORMAS DE VIDEOCONFERENCIAS Y DE GRABACIONES.</t>
  </si>
  <si>
    <t>APICOM SAS</t>
  </si>
  <si>
    <t>CARLOS FERNANDO GALINDO CASTRO</t>
  </si>
  <si>
    <t>2021/01/28</t>
  </si>
  <si>
    <t>2022/07/31</t>
  </si>
  <si>
    <t>FILA_43</t>
  </si>
  <si>
    <t>177 DE 2020</t>
  </si>
  <si>
    <t>2020/12/16</t>
  </si>
  <si>
    <t>CONCEDER POR PARTE DEL ARRENDADOR AL ARRENDATARIO EL USO Y GOCE DE LOS PISOS 3 AL 9 DEL EDIFICIO CASUR, INMUEBLE UBICADO EN LA CARRERA 7 NO 12B - 27 DE LA CIUDAD DE BOGOTÁ, CON UN ÁREA TOTAL DE 5.091,30 M2</t>
  </si>
  <si>
    <t>CAJA DE SUELDOS DE RETIRO DE LA POLICÍA NACIONAL</t>
  </si>
  <si>
    <t>FILA_44</t>
  </si>
  <si>
    <t>178 DE 2020</t>
  </si>
  <si>
    <t>ADQUIRIR E INTEGRAR EQUIPOS TECNOLÓGICOS PARA LA REALIZACIÓN DE AUDIENCIAS; EN PARTICULAR, ELEMENTOS DE CAPTURA, PROCESAMIENTO Y REPRODUCCIÓN DE AUDIO Y VIDEO Y RELACIONADOS.</t>
  </si>
  <si>
    <t>UNION TEMPORAL GRUPO DE TECNOLOGIA PARA AUDIENCIAS 202</t>
  </si>
  <si>
    <t>2020/12/30</t>
  </si>
  <si>
    <t>FILA_46</t>
  </si>
  <si>
    <t>187 DE 2020</t>
  </si>
  <si>
    <t>2020/12/23</t>
  </si>
  <si>
    <t>PRESTAR EL SERVICIO DE MANTENIMIENTO INTEGRAL, PREVENTIVO Y CORRECTIVO, A LOS EQUIPOS DE AIRE ACONDICIONADO Y DE VENTILACIÓN MECÁNICA DEL PALACIO DE JUSTICIA “ALFONSO REYES ECHANDÍA”, EDIFICIO SEDE DE LA DIRECCIÓN EJECUTIVA DE ADMINISTRACIÓN JUDICIAL Y DEMÁS SEDES ANEXAS.</t>
  </si>
  <si>
    <t>INGENIERÍA Y SOLUCIONESINSOL S.A.S.</t>
  </si>
  <si>
    <t>JOAQUIN MAURICIO DIAZ</t>
  </si>
  <si>
    <t>2021/01/05</t>
  </si>
  <si>
    <t>FILA_47</t>
  </si>
  <si>
    <t>191 DE 2020</t>
  </si>
  <si>
    <t>SUMINISTRO E INSTALACIÓN MOBILIARIO PARA DISTINTAS SEDES JUDICIALES EN EL TERRITORIO NACIONAL.</t>
  </si>
  <si>
    <t>HIMHER Y COMPAÑÍA S.A. SOCIEDAD DE FAMILIA</t>
  </si>
  <si>
    <t>INSERGROUP ISG SAS</t>
  </si>
  <si>
    <t>2021/01/06</t>
  </si>
  <si>
    <t>2021/07/05</t>
  </si>
  <si>
    <t>FILA_48</t>
  </si>
  <si>
    <t>192 DE 2020</t>
  </si>
  <si>
    <t>PRESTAR EL SERVICIO DE INTERVENTORÍA TÉCNICA, ADMINISTRATIVA Y FINANCIERA AL CONTRATO DE SUMINISTRO E INSTALACIÓN DE MOBILIARIO PARA DISTINTAS SEDES JUDICIALES EN EL TERRITORIO NACIONAL.</t>
  </si>
  <si>
    <t>JUAN MANUEL PIÑEROS</t>
  </si>
  <si>
    <t>FILA_49</t>
  </si>
  <si>
    <t>193 DE 2020</t>
  </si>
  <si>
    <t>2020/12/28</t>
  </si>
  <si>
    <t>PRESTAR EL SERVICIO ESPECIALIZADO DE ACTUALIZACIÓN, MANTENIMIENTO Y SOPORTE A USUARIOS DEL SISTEMA DE INFORMACIÓN ADMINISTRATIVO SICOF – MÓDULO INVENTARIOS-ACTIVOS FIJOS.</t>
  </si>
  <si>
    <t>ADA S.A.</t>
  </si>
  <si>
    <t>2021/12/28</t>
  </si>
  <si>
    <t>FILA_50</t>
  </si>
  <si>
    <t>194 DE 2020</t>
  </si>
  <si>
    <t>CONTRATAR LA PRESTACIÓN DEL SERVICIO DE FÁBRICA DE SOFTWARE PARA LA RAMA JUDICIAL, QUE INCLUYA DESARROLLOS, MANTENIMIENTO Y SOPORTE PARA APLICATIVOS DE LA ENTIDAD.</t>
  </si>
  <si>
    <t>CONSORCIO FABRICA CSJ S&amp;S 2020</t>
  </si>
  <si>
    <t>2021/01/04</t>
  </si>
  <si>
    <t>FILA_51</t>
  </si>
  <si>
    <t>197 DE 2020</t>
  </si>
  <si>
    <t>2020/12/29</t>
  </si>
  <si>
    <t>EJERCER LA INTERVENTORÍA TÉCNICA, ADMINISTRATIVA, JURÍDICA, FINANCIERA, CONTABLE Y AMBIENTAL AL CONTRATO QUE RESULTE ADJUDICADO DEL CONCURSO DE MÉRITOS, CUYO OBJETO ES REALIZAR ESTUDIOS TÉCNICOS, DISEÑOS Y LA OBTENCIÓN DE LA LICENCIA DE CONSTRUCCIÓN PARA EL BLOQUE ANEXO AL PALACIO DE JUSTICIA DE RIOHACHA - GUAJIRA.</t>
  </si>
  <si>
    <t>IA INGENIERIA Y ARQUITECTURA DE COLOMBIA SAS</t>
  </si>
  <si>
    <t>JUAN CARLOS ALVAREZ</t>
  </si>
  <si>
    <t>2022/01/11</t>
  </si>
  <si>
    <t>FILA_52</t>
  </si>
  <si>
    <t>198 DE 2020</t>
  </si>
  <si>
    <t>REALIZAR LA INTERVENTORÍA INTEGRAL AL CONTRATO QUE RESULTE DE LA LICITACIÓN PÚBLICA LP-03-2020, CUYO OBJETO ES LA PRESTACIÓN DEL SERVICIO DE FÁBRICA DE SOFTWARE PARA LA RAMA JUDICIAL, QUE INCLUYA DESARROLLOS, MANTENIMIENTO Y SOPORTE PARA APLICATIVOS DE LA ENTIDAD</t>
  </si>
  <si>
    <t>UNION TEMPORAL INTERVENTORIA CSJ 2020</t>
  </si>
  <si>
    <t>2021/01/18</t>
  </si>
  <si>
    <t>FILA_53</t>
  </si>
  <si>
    <t>199 DE 2020</t>
  </si>
  <si>
    <t>REALIZAR LOS ESTUDIOS TÉCNICOS, DISEÑOS Y LA OBTENCIÓN DE LA LICENCIA DE CONSTRUCCIÓN PARA EL BLOQUE ANEXO DEL PALACIO DE JUSTICIA DE RIOHACHA - GUAJIRA.</t>
  </si>
  <si>
    <t>CONSORCIO BASSMICH</t>
  </si>
  <si>
    <t>2022/01/04</t>
  </si>
  <si>
    <t>FILA_54</t>
  </si>
  <si>
    <t>200 DE 2020</t>
  </si>
  <si>
    <t>REALIZAR LA INTERVENTORÍA INTEGRAL A LOS CONTRATOS QUE TIENEN POR OBJETO PRESTAR LOS SERVICIOS DE CONECTIVIDAD, DATACENTER Y SEGURIDAD PERIMETRAL Y DE AUDIENCIAS VIRTUALES Y GESTION DE GRABACIONES.</t>
  </si>
  <si>
    <t>CONSORCIO INTERVENTORIA INTEGRAL DC</t>
  </si>
  <si>
    <t>2022/08/15</t>
  </si>
  <si>
    <t>FILA_55</t>
  </si>
  <si>
    <t>201 DE 2020</t>
  </si>
  <si>
    <t>REALIZAR ESTUDIOS Y DISEÑOS DE SEDES JUDICIALES EN EL TERRITORIO NACIONAL.</t>
  </si>
  <si>
    <t>CONSORCIOP Y C SEDES JUDICIALES</t>
  </si>
  <si>
    <t>JMS INGENIERIA Y ARQUITECTURA SAS</t>
  </si>
  <si>
    <t>2021/01/21</t>
  </si>
  <si>
    <t>FILA_56</t>
  </si>
  <si>
    <t>203 DE 2020</t>
  </si>
  <si>
    <t>EJERCER LA INTERVENTORÍA TÉCNICA, ADMINISTRATIVA, JURÍDICA, FINANCIERA, CONTABLE Y AMBIENTAL AL CONTRATO QUE RESULTE ADJUDICADO DEL CONCURSO DE MÉRITOS, CUYO OBJETO ES REALIZAR ESTUDIOS Y DISEÑOS DE SEDES JUDICIALES EN EL TERRITORIO NACIONAL</t>
  </si>
  <si>
    <t>FILA_57</t>
  </si>
  <si>
    <t>015 DE 2021</t>
  </si>
  <si>
    <t>2021/01/22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</si>
  <si>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</si>
  <si>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</si>
  <si>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BELSY JOHANA PUENTES DUARTE</t>
  </si>
  <si>
    <t>2021/12/21</t>
  </si>
  <si>
    <t>FILA_58</t>
  </si>
  <si>
    <t>016 DE 2021</t>
  </si>
  <si>
    <t>PRESTAR LOS SERVICIOS PROFESIONALES EN LA UNIDAD DE RECURSOS HUMANOS, COMO APOYO A LA SUPERVISIÓN DE LOS CONTRATOS EN LOS CUALES EL DIRECTOR TIENE LA SUPERVISIÓN Y APOYAR EN LA ADECUACIÓN DEL APLICATIVO DE NÓMINA “EFINOMINA”.</t>
  </si>
  <si>
    <t>SANDRA MILENA ALVAREZ ABRIL</t>
  </si>
  <si>
    <t>2021/01/29</t>
  </si>
  <si>
    <t>2021/11/28</t>
  </si>
  <si>
    <t>FILA_59</t>
  </si>
  <si>
    <t>017 DE 2021</t>
  </si>
  <si>
    <t>PRESTAR EL SERVICIO DE SUSCRIPCIÓN AL DIARIO OFICIAL Y PUBLICAR EN EL MISMO, LOS ACUERDOS, RESOLUCIONES Y DEMÁS ACTOS ADMINISTRATIVOS DE CARÁCTER GENERAL QUE POR SU NATURALEZA REQUIEREN LAS ALTAS CORTES, LA COMISIÓN NACIONAL DE DISCIPLINA JUDICIAL, EL CONSEJO SUPERIOR DE LA JUDICATURA Y LA DIRECCIÓN EJECUTIVA DE ADMINISTRACIÓN JUDICIAL</t>
  </si>
  <si>
    <t>IMPRENTA NACIONAL DE COLOMBIA</t>
  </si>
  <si>
    <t>DIANA JAHEL BUITRAGO GARAVITO</t>
  </si>
  <si>
    <t>2021/12/31</t>
  </si>
  <si>
    <t>FILA_63</t>
  </si>
  <si>
    <t>025 DE 2021</t>
  </si>
  <si>
    <t>2021/02/17</t>
  </si>
  <si>
    <t>PRESTAR LOS SERVICIOS PROFESIONALES Y DE APOYO A LA GESTIÓN COMO CONTADORA DE LA DIVISIÓN DE CONTABILIDAD DE LA UNIDAD DE PRESUPUESTO</t>
  </si>
  <si>
    <t>MARIA EUGENIA RESTREPO ZAPATA</t>
  </si>
  <si>
    <t>DORA MERCEDES RINCON</t>
  </si>
  <si>
    <t>FILA_65</t>
  </si>
  <si>
    <t>027 DE 2021</t>
  </si>
  <si>
    <t>2021/02/26</t>
  </si>
  <si>
    <t>PRESTAR LOS SERVICIOS DE APOYO TÉCNICO EN LA DIVISIÓN DE INFRAESTRUCTURA DE SOFTWARE DE LA UNIDAD DE INFORMÁTICA, REALIZANDO EL APOYO EN LA IMPLEMENTACIÓN DE LOS APLICATIVOS DE LA RAMA JUDICIAL, PARA LAS SOLUCIONES INFORMÁTICAS.</t>
  </si>
  <si>
    <t>MARCO ANTONIO CUESTA GARCIA</t>
  </si>
  <si>
    <t>JORGE ELIECER PACHON</t>
  </si>
  <si>
    <t>2021/03/01</t>
  </si>
  <si>
    <t>FILA_66</t>
  </si>
  <si>
    <t>028 DE 2021</t>
  </si>
  <si>
    <t>2021/03/09</t>
  </si>
  <si>
    <t>PRESTAR EL SERVICIO DE TRANSPORTE DE ELEMENTOS QUE SE REQUIERAN REMITIR CON DESTINO A LOS DESPACHOS JUDICIALES Y ADMINISTRATIVOS A NIVEL LOCAL Y NACIONAL.</t>
  </si>
  <si>
    <t>TRANSPORTES COCOCARGA LTDA</t>
  </si>
  <si>
    <t>WILLIAM OMAR CARO CASTELLANOS</t>
  </si>
  <si>
    <t>2021/03/18</t>
  </si>
  <si>
    <t>FILA_67</t>
  </si>
  <si>
    <t>029 DE 2021</t>
  </si>
  <si>
    <t>2021/03/08</t>
  </si>
  <si>
    <t>PRESTAR LOS SERVICIOS PROFESIONALES A LA UNIDAD DE PLANEACIÓN DE LA DIRECCIÓN EJECUTIVA DE ADMINISTRACIÓN JUDICIAL, PARA APOYAR EL ANÁLISIS Y EJERCICIO DE ASISTENCIA METODOLÓGICA Y TÉCNICA, DENTRO DEL PROCESO DE ACTUALIZACIÓN Y FORMULACIÓN DE PROYECTOS DE INVERSIÓN DE LA RAMA JUDICIAL EN EL MARCO DE LOS LINEAMIENTOS DE POLÍTICA DE MEDIANO Y LARGO PLAZO; EN EL SEGUIMIENTO DEL PLAN OPERATI</t>
  </si>
  <si>
    <t>SILVIA JOHANNA MORAES SAAVEDRA</t>
  </si>
  <si>
    <t>MARIA FRANZA LOPEZ BUITRAGO</t>
  </si>
  <si>
    <t>2021/12/07</t>
  </si>
  <si>
    <t>FILA_68</t>
  </si>
  <si>
    <t>030 DE 2021</t>
  </si>
  <si>
    <t>2021/03/10</t>
  </si>
  <si>
    <t>ADQUIRIR CERTIFICADOS DIGITALES DE FUNCION PUBLICA (TOKEN) CON DESTINO A LA DIRECCIÓN EJECUTIVA DE ADMINISTRACION JUDICIAL DEL CONSEJO SUPERIOR DE LA JUDICATURA</t>
  </si>
  <si>
    <t>GESTION DE SEGURIDAD ELECTRONICA S A</t>
  </si>
  <si>
    <t>ELKIN GUSTAVO CORREA LEON</t>
  </si>
  <si>
    <t>FILA_69</t>
  </si>
  <si>
    <t>031 DE 2021</t>
  </si>
  <si>
    <t>2021/03/15</t>
  </si>
  <si>
    <t>PRESTAR LOS SERVICIOS PROFESIONALES DE ASESORÍA Y ACOMPAÑAMIENTO A LA GESTIÓN EN LA UNIDAD DE PLANEACIÓN, RELACIONADA CON LAS AUDITORÍAS REALIZADAS POR LA UNIDAD DE AUDITORIA DEL CSJ, PLANES DE MEJORAMIENTO Y EL SIGCMA PARA EL NIVEL CENTRAL DE LA DEAJ Y LAS DIRECCIONES SECCIONALES.</t>
  </si>
  <si>
    <t>RICARDO MOLINA</t>
  </si>
  <si>
    <t>MARIA CRISTINA MUÑOZ HERNANDEZ</t>
  </si>
  <si>
    <t>2021/03/16</t>
  </si>
  <si>
    <t>2021/12/15</t>
  </si>
  <si>
    <t>FILA_70</t>
  </si>
  <si>
    <t>033 DE 2021</t>
  </si>
  <si>
    <t>2021/03/25</t>
  </si>
  <si>
    <t>PRESTAR LOS SERVICIOS DE APOYO A LA GESTIÓN EN EL GRUPO DE SENTENCIAS Y CONCILIACIONES DE LA UNIDAD DE ASISTENCIA LEGAL EN LOS PROCESOS QUE SE GENEREN EN VIRTUD DE LA APLICACIÓN DEL DECRETO 642 DE 2020.</t>
  </si>
  <si>
    <t>CARLOS ANTONIO PAIPILLA SAENZ</t>
  </si>
  <si>
    <t>JOSE RICARDO VARELA</t>
  </si>
  <si>
    <t>2021/03/26</t>
  </si>
  <si>
    <t>FILA_71</t>
  </si>
  <si>
    <t>034 DE 2021</t>
  </si>
  <si>
    <t>LUCY MARIZOL LOPEZ RODRIGUEZ</t>
  </si>
  <si>
    <t>FILA_72</t>
  </si>
  <si>
    <t>035 DE 2021</t>
  </si>
  <si>
    <t>2021/04/07</t>
  </si>
  <si>
    <t>PRESTAR LOS SERVICIOS TÉCNICOS PARA APOYAR LA EJECUCIÓN Y SEGUIMIENTO DE LA DISTRIBUCIÓN E INSTALACIÓN DE EQUIPOS DE AUDIO Y VÍDEO PARA LAS SALAS DE AUDIENCIAS A NIVEL NACIONAL Y BRINDAR APOYO A LA SUPERVISIÓN</t>
  </si>
  <si>
    <t>YESSICA TATIANA BAREÑO TRIANA</t>
  </si>
  <si>
    <t>YENNY ALEXANDRA ANTOLINEZ SEGURA</t>
  </si>
  <si>
    <t>2021/11/06</t>
  </si>
  <si>
    <t>FILA_73</t>
  </si>
  <si>
    <t>036 DE 2021</t>
  </si>
  <si>
    <t>2021/04/05</t>
  </si>
  <si>
    <t>PRESTAR LOS SERVICIOS PROFESIONALES COMO INGENIERO PARA APOYAR LA EJECUCIÓN, SEGUIMIENTO Y VERIFICACIÓN DE LA DISTRIBUCIÓN E INSTALACIÓN DE EQUIPOS DE AUDIO Y VIDEO PARA LAS SALAS DE AUDIENCIAS A NIVEL NACIONAL Y BRINDAR APOYO A LA SUPERVISIÓN.</t>
  </si>
  <si>
    <t>DANIEL CARRILLO AVILA</t>
  </si>
  <si>
    <t>2021/04/06</t>
  </si>
  <si>
    <t>2021/11/05</t>
  </si>
  <si>
    <t>FILA_74</t>
  </si>
  <si>
    <t>037 DE  2021</t>
  </si>
  <si>
    <t>REALIZAR LA PREPRODUCCIÓN, PRODUCCIÓN Y EMISIÓN DE RADIO, TELECONFERENCIAS Y/O PROGRAMAS DE TELEVISIÓN.</t>
  </si>
  <si>
    <t>RADIO TELEVISION NACIONAL DE COLOMBIA - RTVC</t>
  </si>
  <si>
    <t>PABLO ENRIQUE HUERTAS</t>
  </si>
  <si>
    <t>2021/04/13</t>
  </si>
  <si>
    <t>FILA_75</t>
  </si>
  <si>
    <t>040 DE 2021</t>
  </si>
  <si>
    <t>2021/04/04</t>
  </si>
  <si>
    <t>REALIZAR OBRAS DE CONSTRUCCIÓN SEDE JUDICIAL DE SOGAMOSO BOYACÁ</t>
  </si>
  <si>
    <t>CONSORCIO CONSTRUIR</t>
  </si>
  <si>
    <t>2021/05/10</t>
  </si>
  <si>
    <t>2022/09/09</t>
  </si>
  <si>
    <t>FILA_76</t>
  </si>
  <si>
    <t>041 DE 2021</t>
  </si>
  <si>
    <t>2021/04/21</t>
  </si>
  <si>
    <t>PRESTAR SERVICIOS PROFESIONALES A LA DIRECCIÓN EJECUTIVA DE ADMINISTRACIÓN JUDICIAL, PARA LA ELABORACIÓN DE UN CONCEPTO SOBRE LA FUNCIÓN CONTENIDA EN EL ARTÍCULO 167 DE LA LEY 679 DE 2002, Y PARA EL TRÁMITE Y SUSTANCIACIÓN DE LOS  ACTOS  ADMINISTRATIVOS  Y  LAS  RESPUESTAS  A  DERECHOS  DE  PETICIÓN  Y CONSULTAS  RELACIONADAS  CON  PROCESO  DE  CONFORMACIÓN  DEL  REGISTRO  DE PARQUEADERO</t>
  </si>
  <si>
    <t>GLADYS MARCELA RIASCOS ERASO</t>
  </si>
  <si>
    <t>JOSE CAMILO GUZMAN</t>
  </si>
  <si>
    <t>FILA_77</t>
  </si>
  <si>
    <t>042 DE 2021</t>
  </si>
  <si>
    <t>2021/04/22</t>
  </si>
  <si>
    <t>PRESTAR LOS SERVICIOS DE RECOLECCIÓN, TRANSPORTE, ALMACENAMIENTO TEMPORAL, TRATAMIENTO, APROVECHAMIENTO Y DISPOSICIÓN FINAL DE RESIDUOS PELIGROSOS Y ESPECIALES GENERADOS POR LA RAMA JUDICIAL EN LAS SEDES DEL NIVEL CENTRAL</t>
  </si>
  <si>
    <t>SERVIECOLOGICO SAS</t>
  </si>
  <si>
    <t>CAROLINA RODRIGUEZ ESTUPIÑAN</t>
  </si>
  <si>
    <t>2021/04/26</t>
  </si>
  <si>
    <t>FILA_78</t>
  </si>
  <si>
    <t>043 DE 2021</t>
  </si>
  <si>
    <t>2021/04/23</t>
  </si>
  <si>
    <t>PRESTAR EL SERVICIO DE VIGÍAS DE LA SALUD EN LAS SEDES DEL NIVEL CENTRAL DE LA RAMA JUDICIAL</t>
  </si>
  <si>
    <t>SERVICIOS EN SALUD ANDINA LTDA.</t>
  </si>
  <si>
    <t>BELKIS EUGENIA GUTIERREZ</t>
  </si>
  <si>
    <t>2021/05/04</t>
  </si>
  <si>
    <t>FILA_79</t>
  </si>
  <si>
    <t>046 DE 2021</t>
  </si>
  <si>
    <t>ADQUIRIR EL LICENCIAMIENTO Y PRESTAR LOS SERVICIOS PARA LA IMPLEMENTACIÓN DE LA PLATAFORMA PARA EL SISTEMA INTEGRADO ÚNICO DE GESTIÓN JUDICIAL -SIUGJ- DE LA RAMA JUDICIAL DE LA REPÚBLICA DE COLOMBIA.</t>
  </si>
  <si>
    <t>CONSORCIO LINKTIC - MUSCOGEE RAMA JUDICIAL</t>
  </si>
  <si>
    <t>CONSORCIO INTERVENTORÍA SGJ</t>
  </si>
  <si>
    <t>2021/05/18</t>
  </si>
  <si>
    <t>2022/07/13</t>
  </si>
  <si>
    <t>FILA_80</t>
  </si>
  <si>
    <t>051 DE 2021</t>
  </si>
  <si>
    <t>PRESTAR LOS SERVICIOS PROFESIONALES A LA UNIDAD DE INFRAESTRUCTURA FÍSICA DE LA DIRECCIÓN EJECUTIVA DE ADMINISTRACIÓN JUDICIAL, PARA REALIZAR LA FORMULACIÓN, EL SEGUIMIENTO Y ACTUALIZACIÓN DE LOS PROYECTOS DE INVERSIÓN A CARGO DE LA UNIDAD DE INFRAESTRUCTURA FÍSICA.</t>
  </si>
  <si>
    <t>JOHANNA MARCELA MALAVER RAMIREZ</t>
  </si>
  <si>
    <t>FABIO GERMAN PAZ FRANCO</t>
  </si>
  <si>
    <t>2021/05/19</t>
  </si>
  <si>
    <t>FILA_81</t>
  </si>
  <si>
    <t>052 DE 2021</t>
  </si>
  <si>
    <t>CONTRATAR LA INTERVENTORÍA INTEGRAL DEL CONTRATO QUE SE DERIVE DE ADQUIRIR EL LICENCIAMIENTO Y PRESTAR LOS SERVICIOS PARA LAIMPLEMENTACIÓN DE LA PLATAFORMA PARA EL SISTEMA INTEGRADO ÚNICO DE GESTIÓN JUDICIAL -SIUGJ- DE LA RAMA JUDICIAL DE LAREPÚBLICA DE COLOMBIA.</t>
  </si>
  <si>
    <t>2021/05/25</t>
  </si>
  <si>
    <t>2022/12/31</t>
  </si>
  <si>
    <t>FILA_82</t>
  </si>
  <si>
    <t>053 DE 2021</t>
  </si>
  <si>
    <t>2021/05/15</t>
  </si>
  <si>
    <t>EJERCER LA INTERVENTORÍA TÉCNICA, ADMINISTRATIVA, JURÍDICA, FINANCIERA, CONTABLE Y AMBIENTAL AL CONTRATO PARA LAS OBRAS DE CONSTRUCCIÓN DE LA SEDE DE LOS DESPACHOS JUDICIALES DE SOGAMOSO – BOYACÁ.</t>
  </si>
  <si>
    <t>INTERCONSTRUCCIONES &amp; DISEÑO SAS</t>
  </si>
  <si>
    <t>CARLOS GUSTAVO DUEÑAS TORRES</t>
  </si>
  <si>
    <t>2021/05/27</t>
  </si>
  <si>
    <t>2022/09/26</t>
  </si>
  <si>
    <t>FILA_83</t>
  </si>
  <si>
    <t>054 DE 2021</t>
  </si>
  <si>
    <t>PRESTAR  LOS  SERVICIOS  PROFESIONALES  DE  INGENIERO  DE  SISTEMAS  EN  LA COORDINACIÓN  DEL  GRUPO  DE  GESTIÓN  DE  PROYECTOS  ESPECIALES  DE  LA DIRECCIÓN EJECUTIVA DE ADMINISTRACIÓN JUDICIAL.</t>
  </si>
  <si>
    <t>CARLOS ARIEL USEDA GÓMEZ</t>
  </si>
  <si>
    <t>FILA_84</t>
  </si>
  <si>
    <t>055 DE 2021</t>
  </si>
  <si>
    <t>PRESTAR LOS SERVICIOS PROFESIONALES EN EL GRUPO DE GESTIÓN DE PROYECTOS ESPECIALES  DE  LA  DIRECCIÓN  EJECUTIVA  DE  ADMINISTRACIÓN  JUDICIAL,  COMO ESPECIALISTA EN SEGUIMIENTO Y MONITOREO.</t>
  </si>
  <si>
    <t>ANA YANETH GONZALEZ RAMIREZ</t>
  </si>
  <si>
    <t>FILA_85</t>
  </si>
  <si>
    <t>056 DE 2021</t>
  </si>
  <si>
    <t>PRESTAR LOS SERVICIOS PROFESIONALES EN EL GRUPO DE GESTIÓN DE PROYECTOS ESPECIALES DE LA DIRECCIÓN EJECUTIVA DE ADMINISTRACIÓN JUDICIAL, COMO ESPECIALISTA RAMA JUDICIAL.</t>
  </si>
  <si>
    <t>JUAN MANUEL CARO GONZÁLEZ</t>
  </si>
  <si>
    <t>FILA_86</t>
  </si>
  <si>
    <t>057 DE 2021</t>
  </si>
  <si>
    <t>PRESTAR LOS SERVICIOS PROFESIONALES DE ADMINISTRADOR DE EMPRESAS EN EL GRUPO DE GESTIÓN DE PROYECTOS ESPECIALES DE LA DIRECCIÓN EJECUTIVA DE ADMINISTRACIÓN JUDICIAL, COMO ESPECIALISTA EN GESTIÓN DEL CAMBIO.</t>
  </si>
  <si>
    <t>AUGUSTO RAFAELGUTIÉRREZ RIVERA</t>
  </si>
  <si>
    <t>FILA_87</t>
  </si>
  <si>
    <t>058 DE 2021</t>
  </si>
  <si>
    <t>2021/05/20</t>
  </si>
  <si>
    <t>PRESTAR LOS SERVICIOS PROFESIONALES DE ABOGADA EN EL GRUPO DE GESTIÓN DE PROYECTOS ESPECIALES DE LA DIRECCIÓN EJECUTIVA DE ADMINISTRACIÓN JUDICIAL, COMO ESPECIALISTA EN DERECHO</t>
  </si>
  <si>
    <t>ESPERANZA ANDREA AYALA QUINTANA</t>
  </si>
  <si>
    <t>2021/05/21</t>
  </si>
  <si>
    <t>FILA_88</t>
  </si>
  <si>
    <t>059 DE 2021</t>
  </si>
  <si>
    <t>PRESTAR LOS SERVICIOS PROFESIONALES DE INGENIERO ELECTRÓNICO EN EL GRUPO ESTRATÉGICO DE PROYECTOS DEL CONSEJO SUPERIOR DE LA JUDICATURA EN EL ROL DE ESPECIALISTA EN TRANSFORMACIÓN DIGITAL</t>
  </si>
  <si>
    <t>JUAN MANUEL MORENO ABELLO</t>
  </si>
  <si>
    <t>DIANA LUCIA TORRES ORTIZ</t>
  </si>
  <si>
    <t>FILA_89</t>
  </si>
  <si>
    <t>060 DE 2021</t>
  </si>
  <si>
    <t>PRESTAR LOS SERVICIOS PROFESIONALES DE ADMINISTRADOR PÚBLICO EN EL GRUPO ESTRATÉGICO DE PROYECTOS DEL CONSEJO SUPERIOR DE LA JUDICATURA EN EL ROL DE ESPECIALISTA EN FORTALECIMIENTO DE CAPACIDADES.</t>
  </si>
  <si>
    <t>CÁSTULO MORALES PAYARES</t>
  </si>
  <si>
    <t>FILA_90</t>
  </si>
  <si>
    <t>061 DE 2021</t>
  </si>
  <si>
    <t>PRESTAR LOS SERVICIOS PROFESIONALES DE INGENIERO DE SISTEMAS EN EL GRUPO ESTRATÉGICO DE PROYECTOS DEL CONSEJO SUPERIOR DE LA JUDICATURA EN EL ROL DE ANALISTA DE GESTIÓN DE INFORMACIÓN.</t>
  </si>
  <si>
    <t>FRANCISCO JAVIER GONZÁLEZ MÉNDEZ IDENTIFICACIÓN</t>
  </si>
  <si>
    <t>FILA_91</t>
  </si>
  <si>
    <t>062 DE 2021</t>
  </si>
  <si>
    <t>PRESTAR LOS SERVICIOS PROFESIONALES DE ABOGADA EN EL GRUPO ESTRATÉGICO DE PROYECTOS DEL CONSEJO SUPERIOR DE LA JUDICATURA EN EL ROL DE ESPECIALISTA EN PLANEACIÓN Y SEGUIMIENTO</t>
  </si>
  <si>
    <t>SUZY SIERRA RUIZ</t>
  </si>
  <si>
    <t>FILA_92</t>
  </si>
  <si>
    <t>063 DE 2021</t>
  </si>
  <si>
    <t>PRESTAR LOS SERVICIOS PROFESIONALES DE INGENIERO DE SISTEMAS EN EL GRUPO ESTRATÉGICO DE PROYECTOS DEL CONSEJO SUPERIOR DE LA JUDICATURA EN EL ROL DE ANALISTA DE PROYECTOS TI.</t>
  </si>
  <si>
    <t>HECTOR OSWALDO BONILLA RODRIGUEZ</t>
  </si>
  <si>
    <t>FILA_93</t>
  </si>
  <si>
    <t>064 DE 2021</t>
  </si>
  <si>
    <t>PRESTAR LOS SERVICIOS PROFESIONALES DE ECONOMISTA EN EL GRUPO ESTRATÉGICO DE PROYECTOS DEL CONSEJO SUPERIOR DE LA JUDICATURA EN EL ROL DE ESPECIALISTA EN PROGRAMAS Y PROYECTOS.</t>
  </si>
  <si>
    <t>HECTOR MAURICIO ESCOBAR HURTADO</t>
  </si>
  <si>
    <t>FILA_94</t>
  </si>
  <si>
    <t>065 DE 2021</t>
  </si>
  <si>
    <t>2021/05/28</t>
  </si>
  <si>
    <t>PRESTAR EL SERVICIO DE MANTENIMIENTO, AJUSTES, SOPORTE Y CAPACITACIÓN SOBRE EL APLICATIVO DE COBRO COACTIVO.</t>
  </si>
  <si>
    <t>SCOSDA SAS</t>
  </si>
  <si>
    <t>LINA  YALILE GIRALDO  SÁNCHE</t>
  </si>
  <si>
    <t>2021/06/03</t>
  </si>
  <si>
    <t>FILA_95</t>
  </si>
  <si>
    <t>066 DE 2021</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</si>
  <si>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</si>
  <si>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DETECTA CORP S.A.</t>
  </si>
  <si>
    <t>NESTOR ANDRES SANCHEZ</t>
  </si>
  <si>
    <t>2021/06/08</t>
  </si>
  <si>
    <t>FILA_96</t>
  </si>
  <si>
    <t>067 DE 2021</t>
  </si>
  <si>
    <t>PRESTAR EL SERVICIO DE ATENCION DE URGENCIAS \ EMERGENCIAS MEDICAS EN SITIO, PARA TODOS LOS SERVIDORES JUDICIALES, CONTRATISTAS, PROVEEDORES \ USUARIOS EN SEDES DEL NIVEL CENTRAL</t>
  </si>
  <si>
    <t>COOMEVA   EMERGENCIA   MeDICA   SERVICIO   DE AMBULANCIA PREPAGADA S.A.S.</t>
  </si>
  <si>
    <t>RAUL SILVA MARTA</t>
  </si>
  <si>
    <t>2021/06/04</t>
  </si>
  <si>
    <t>FILA_98</t>
  </si>
  <si>
    <t>070 DE 2021</t>
  </si>
  <si>
    <t>2021/05/31</t>
  </si>
  <si>
    <t>PRESTAR LOS SERVICIOS PROFESIONALES DE COMUNICADOR SOCIAL Y PERIODISTA EN EL CONSEJO SUPERIOR DE LA JUDICATURA A TRAVÉS DE UNA ASESORÍA ESPECIALIZADA EN LA REALIZACIÓN DE ACTIVIDADES DE COMUNICACIÓN POR PARTE DE LA CORPORACIÓN.</t>
  </si>
  <si>
    <t>JOHN PORTELA ARDILA</t>
  </si>
  <si>
    <t>JAINNE ESMERALDA  ROZO  GUERRERO</t>
  </si>
  <si>
    <t>2021/06/01</t>
  </si>
  <si>
    <t>FILA_99</t>
  </si>
  <si>
    <t>072 DE 2021</t>
  </si>
  <si>
    <t>2021/06/10</t>
  </si>
  <si>
    <t>PRESTAR LOS SERVICIOS PROFESIONALES EN LA DIVISIÓN DE ESTRUCTURACIÓN DE LA UNIDAD DE COMPRAS PÚBLICAS, PARA APOYAR ELPROCESO PRECONTRACTUAL EN LA PARTE FINANCIERA.PRESTACIÓN DE SERVICIOS</t>
  </si>
  <si>
    <t>LUISA FERNANDA LORA NAVARRO</t>
  </si>
  <si>
    <t>GABRIL JACOB PATERNINA</t>
  </si>
  <si>
    <t>FILA_100</t>
  </si>
  <si>
    <t>073 DE 2021</t>
  </si>
  <si>
    <t>PRESTAR  LOS  SERVICIOS  PROFESIONALES  A  LA  UNIDAD  DE  PLANEACIÓN  DE  LA DIRECCIÓN  EJECUTIVA  DE  ADMINISTRACIÓN  JUDICIAL,  PARA  APOYAR  LAIMPLEMENTACIÓN  DEL  MAPA  ESTRATÉGICO  DE  LA  DEAJ  DISEÑADO EN EL AÑO 2019</t>
  </si>
  <si>
    <t>ERNESTO MUÑOZ GARZON</t>
  </si>
  <si>
    <t>2021/11/09</t>
  </si>
  <si>
    <t>FILA_101</t>
  </si>
  <si>
    <t>074 DE 2021</t>
  </si>
  <si>
    <t>PRESTAR LOS SERVICIOS PROFESIONALES A LA UNIDAD DE PLANEACIÓN DE LA DIRECCIÓN EJECUTIVA DE ADMINISTRACIÓN JUDICIAL, PARA APOYAR LA IMPLEMENTACIÓN DEL TABLERO DE CONTROL DE LA DEAJ DISEÑADO EL AÑO 2019</t>
  </si>
  <si>
    <t>JULIO CESAR ESCOBAR MENDOZA</t>
  </si>
  <si>
    <t>FILA_102</t>
  </si>
  <si>
    <t>075 DE 2021</t>
  </si>
  <si>
    <t>2021/06/17</t>
  </si>
  <si>
    <t>PRESTAR LOS SERVICIOS PROFESIONALES DE CONTADOR PÚBLICO EN LA DIVISIÓN DE CONTABILIDAD DE LA UNIDAD   DE PRESUPUESTO PARA COORDINAR LAS ACTIVIDADES DE LA  CENTRAL  DE  CUENTAS  Y  GARANTIZAR  EL  CUMPLIMIENTO DE  LAS  OBLIGACIONES TRIBUTARIAS DE LADIRECCIÓN EJECUTIVADE ADMINISTRACIÓNJUDICIAL.</t>
  </si>
  <si>
    <t>CELVIA MARYORIE CUBIDES VEGA</t>
  </si>
  <si>
    <t>2021/06/18</t>
  </si>
  <si>
    <t>FILA_103</t>
  </si>
  <si>
    <t>076 DE 2021</t>
  </si>
  <si>
    <t>PRESTAR LOS SERVICIOS PROFESIONALES EN EL GRUPO DE GESTIÓN DE PROYECTOS ESPECIALES DELA  DIRECCIÓN  EJECUTIVA  DE  ADMINISTRACIÓN  JUDICIAL,  COMO  ESPECIALISTA  EN  TECNOLOGÍASDE  LA  INFORMACIÓN Y LAS TELECOMUNICACIONES</t>
  </si>
  <si>
    <t>RAUL ERNESTO PERILLA FORERO</t>
  </si>
  <si>
    <t>FILA_104</t>
  </si>
  <si>
    <t>077 DE 2021</t>
  </si>
  <si>
    <t>PRESTAR LOS SERVICIOS PROFESIONALES  DE INGENIERO DE SISTEMAS  EN LA COORDINACIÓN DEL GRUPO ESTRATÉGICO DE PROYECTOS DEL CONSEJO SUPERIOR DE LA JUDICATURA-CSJ.</t>
  </si>
  <si>
    <t>OSWALDO USECHE ACEVEDO</t>
  </si>
  <si>
    <t>FILA_105</t>
  </si>
  <si>
    <t>078 DE 2021</t>
  </si>
  <si>
    <t>2021/06/25</t>
  </si>
  <si>
    <t>PRESTAR  LOS  SERVICIOS  PROFESIONALES  COMO  INGENIERO  PARA  APOYAR  LA SUPERVISIÓN DE “ADQUISICIÓN E INTEGRACIÓN DE EQUIPOS TECNOLÓGICOS PARA LA REALIZACIÓN DE AUDIENCIAS, ESPECÍFICAMENTE MONITORES”.</t>
  </si>
  <si>
    <t>MICHAEL SEBASTIAN CRRUZ FORERO</t>
  </si>
  <si>
    <t>2021/08/25</t>
  </si>
  <si>
    <t>FILA_108</t>
  </si>
  <si>
    <t>082 DE 2021</t>
  </si>
  <si>
    <t>PRESTAR LOS SERVICIOS DE APOYO A LA GESTIÓN DE LOS LIQUIDADORES DEL GRUPO DE SENTENCIAS Y CONCILIACIONES DE LA UNIDAD DE ASISTENCIA LEGAL EN LOS PROCESOS QUE SE GENEREN EN VIRTUD DE LA APLICACIÓN DEL DECRETO 642 DE 2020.</t>
  </si>
  <si>
    <t>FAIZULY DAIAN PACHECO</t>
  </si>
  <si>
    <t>JOSE RICARDO VARELA ACOSTA</t>
  </si>
  <si>
    <t>2021/11/24</t>
  </si>
  <si>
    <t>FILA_109</t>
  </si>
  <si>
    <t>083 DE 2021</t>
  </si>
  <si>
    <t>PRESTAR LOS SERVICIOS DE APOYO A LA GESTIÓN DE LOS LIQUIDADORES DEL GRUPO DE SENTENCIAS  Y  CONCILIACIONES  DE  LA  UNIDAD  DE  ASISTENCIA  LEGAL  EN  LOS PROCESOS QUE SE GENEREN EN VIRTUD DE LA APLICACIÓN DEL DECRETO 642 DE 2020.</t>
  </si>
  <si>
    <t>DORIS ANDREA SIERRA VALERO</t>
  </si>
  <si>
    <t>FILA_110</t>
  </si>
  <si>
    <t>084 DE 2021</t>
  </si>
  <si>
    <t>OMAIRA LOPEZ MUÑOZ</t>
  </si>
  <si>
    <t>FILA_111</t>
  </si>
  <si>
    <t>085 DE 2021</t>
  </si>
  <si>
    <t>MARIA ALEJANDRA LADRON DE GUEVARA LOPEZ</t>
  </si>
  <si>
    <t>FILA_112</t>
  </si>
  <si>
    <t>086 DE2021</t>
  </si>
  <si>
    <t>MARIAN UPEGUI ENRIQUEZ</t>
  </si>
  <si>
    <t>FILA_113</t>
  </si>
  <si>
    <t>089 DE 2021</t>
  </si>
  <si>
    <t>2021/07/12</t>
  </si>
  <si>
    <t>REALIZAR EL DISEÑO Y DIAGRAMACIÓN DE INFORMACIÓN PARA FORMATOS IMPRESOS Y ELECTRÓNICOS Y SU CORRESPONDIENTE IMPRESIÓN O GRABACIÓN.</t>
  </si>
  <si>
    <t>2021/08/03</t>
  </si>
  <si>
    <t>2021/12/30</t>
  </si>
  <si>
    <t>FILA_114</t>
  </si>
  <si>
    <t>090 DE 2021</t>
  </si>
  <si>
    <t>2021/07/02</t>
  </si>
  <si>
    <t>PRESTAR SERVICIOS PROFESIONALES DE ABOGADO EN LA DIVISIÓN DE CONTRATOS DE LA UNIDAD DECOMPRAS PÚBLICAS PARA SUSTANCIAR ACTUACIONES ADMINISTRATIVAS CONTRACTUALES Y APOYAR LA GESTIÓN DE LA LIQUIDACIÓN DE LOS CONTRATOS.</t>
  </si>
  <si>
    <t>TATIANA ANDREA MONTOYA POLANCO</t>
  </si>
  <si>
    <t>ANDRES FELIPE DUQUE</t>
  </si>
  <si>
    <t>FILA_115</t>
  </si>
  <si>
    <t>091 DE 2021</t>
  </si>
  <si>
    <t>PRESTAR SERVICIOS PROFESIONALES DE ABOGADO EN LA DIVISIÓN DE CONTRATOS DE LA UNIDAD DE COMPRAS PÚBLICAS PARA SUSTANCIAR ACTUACIONES ADMINISTRATIVAS CONTRACTUALES Y APOYAR LA GESTIÓN DE LA LIQUIDACIÓN DE LOS CONTRATOS</t>
  </si>
  <si>
    <t>HUGO FELIPE MORENO GALINDO</t>
  </si>
  <si>
    <t>FILA_116</t>
  </si>
  <si>
    <t>092 DE 2021</t>
  </si>
  <si>
    <t>2021/07/06</t>
  </si>
  <si>
    <t>PRESTAR SERVICIOS PROFESIONALES ESPECIALIZADOS Y DE APOYO A LA GESTIÓN EN EL DESPACHO DEL DIRECTOR EJECUTIVO DE ADMINISTRACIÓN JUDICIAL, EN LA ASESORÍA, APOYO Y ELABORACIÓN DE LOS INFORMES QUE REQUIERA EL DESPACHO, ASÍ COMO EN LOS TEMAS RELACIONADOS CON LA OPTIMIZACIÓN ORGANIZACIONAL DE LAS SECCIONALES Y EN LOS ASUNTOS MISIONALES PROPIOS DEL DESPACHO.</t>
  </si>
  <si>
    <t>MARITZA POMARES QUIMBAYA</t>
  </si>
  <si>
    <t>JOSE MAURICIO CUESTAS</t>
  </si>
  <si>
    <t>FILA_117</t>
  </si>
  <si>
    <t>093 DE 2021</t>
  </si>
  <si>
    <t>ACTUALIZAR LA NORMA NTC 6256:2018 Y GTC 286:2018 EN LOS REQUISITOS AMBIENTALES DE SALUD Y SEGURIDAD EN EL TRABAJO, DE SEGURIDAD INFORMÁTICA Y SELLOS DE BIOSEGURIDAD FUNDAMENTADO EN UN PROCESO DE FORMACIÓN QUE CONDUZCA A LA CERTIFICACIÓN DE AUDITORES EN LAS NORMAS MENCIONADAS</t>
  </si>
  <si>
    <t>INSTITUTO COLOMBIANO DE NORMAS TECNICAS Y CERTIFICACION ICONTEC</t>
  </si>
  <si>
    <t>LUIS ANTONIO SUAREZ ALBA</t>
  </si>
  <si>
    <t>FILA_118</t>
  </si>
  <si>
    <t>095 DE 2021</t>
  </si>
  <si>
    <t>2021/07/27</t>
  </si>
  <si>
    <t>CONTRATAR A MONTO AGOTABLE, LOS SERVICIOS DE ORGANIZACIÓN, PRODUCCIÓN Y EJECUCIÓN DE ACTIVIDADES ACADÉMICAS EN MODALIDAD VIRTUAL, PRESENCIAL Y MIXTAS CONTENIDAS EN EL PLAN DE FORMACIÓN 2021 DE LA RAMA JUDICIAL.</t>
  </si>
  <si>
    <t>TELEVISION REGIONAL DEL ORIENTE LTDA CANAL TRO – TRO LTDA</t>
  </si>
  <si>
    <t>FILA_119</t>
  </si>
  <si>
    <t>097 DE 2021</t>
  </si>
  <si>
    <t>ORGANIZACIÓN Y ESTRUCTURACIÓN DIGITAL DE LOS EXPEDIENTES EN GESTIÓN PARA LA CORTE SUPREMA DE JUSTICIA EN LAS SALAS LABORAL, PENAL, DE INSTRUCCIÓN Y CIVIL.</t>
  </si>
  <si>
    <t>RED COLOMBIANA DE INSTITUCIONES DE EDUCACION SUPERIOR - EDURED</t>
  </si>
  <si>
    <t>FILA_120</t>
  </si>
  <si>
    <t>098 DE 2021</t>
  </si>
  <si>
    <t>2021/07/28</t>
  </si>
  <si>
    <t>PRESTAR LOS SERVICIOS PROFESIONALES PARA REALIZAR LA ASESORÍA PEDAGÓGICA Y METODOLÓGICA QUE SE APLICARÁN EN LA CONSTRUCCIÓNDE LOS MÓDULOS DE FORMACIÓN AUTODIRIGIDA Y DOCUMENTOS DE FORMACIÓN CONTENIDOS EN EL PLAN DE FORMACIÓN 2021</t>
  </si>
  <si>
    <t>LILIANA ESTUPIÑAN ACHURY</t>
  </si>
  <si>
    <t>2021/12/20</t>
  </si>
  <si>
    <t>FILA_121</t>
  </si>
  <si>
    <t>099 DE 2021</t>
  </si>
  <si>
    <t>2021/08/04</t>
  </si>
  <si>
    <t>PRESTAR EL SERVICIO DE SOPORTE, MANTENIMIENTO Y ACTUALIZACIÓN DEL APLICATIVO DE FONDOS ESPECIALES.</t>
  </si>
  <si>
    <t>JOSE MIGUEL CUBILLOS</t>
  </si>
  <si>
    <t>2021/08/09</t>
  </si>
  <si>
    <t>FILA_122</t>
  </si>
  <si>
    <t>100 DE 2021</t>
  </si>
  <si>
    <t>OBTENER CERTIFICACIÓN DE AUDITORES EN MODELOS DE GESTIÓN, SISTEMAS DE GESTIÓN DE CALIDAD, SEGURIDAD Y SALUD EN EL TRABAJO, SEGURIDAD INFORMÁTICA, NORMA ANTISOBORNO, ESTRUCTURAS DE ALTO NIVEL ARTICULADAS A LA NTC 6256:2018 Y GTC 286:2.018 A TRAVÉS DE LA REALIZACIÓN DE UN DIPLOMADO DE 170 HORAS PARA CUATROCIENTOS CINCUENTA (450) SERVIDORES JUDICIALES.</t>
  </si>
  <si>
    <t>INSTITUTO COLOMBIANO DE NORMAS TECNICAS Y CERTIFICACION ICONTEC  O ICONTEC INTERNACIONAL</t>
  </si>
  <si>
    <t>JAIME IVAN BOCANEGRA VERGARA</t>
  </si>
  <si>
    <t>2021/08/06</t>
  </si>
  <si>
    <t>FILA_123</t>
  </si>
  <si>
    <t>101 DE 2021</t>
  </si>
  <si>
    <t>ACTUALIZAR LAS CINCO (5) GUÍAS ELABORADAS A PARTIR DEL CONTRATO 089 DE 2016 Y ELABORAR OCHO (8) GUÍAS NUEVAS, CUYAS TEMÁTICAS ESTÉN RELACIONADAS CON LOS TEMAS OBJETO DE ESTUDIO DE LAS ALTAS CORTES LOS CUALES ESTÁN DEFINIDOS POR EL CONSEJO SUPERIOR DE LA JUDICATURA.</t>
  </si>
  <si>
    <t>CONSORCIO DEPIN-006-2021</t>
  </si>
  <si>
    <t>2021/08/12</t>
  </si>
  <si>
    <t>FILA_124</t>
  </si>
  <si>
    <t>102 DE 2021</t>
  </si>
  <si>
    <t>PRESTAR SERVICIOS PROFESIONALES DE ABOGADO EN LA UNIDAD DE COMPRAS PÚBLICAS, BRINDANDO APOYO Y SEGUIMIENTO A LAS ACTIVIDADES MISIONALES DE LA UNIDAD.</t>
  </si>
  <si>
    <t>DIEGO ALEXIS SANCHEZ RODRIGUEZ</t>
  </si>
  <si>
    <t>2021/08/05</t>
  </si>
  <si>
    <t>FILA_125</t>
  </si>
  <si>
    <t>103 DE 2021</t>
  </si>
  <si>
    <t>2021/08/11</t>
  </si>
  <si>
    <t>SUMINISTRO E INSTALACIÓN MOBILIARIO PARA LA SEDE JUDICIAL DE LOS PATIOS, NORTE DE SANTANDER</t>
  </si>
  <si>
    <t>PEDRO EDGAR PAEZ PINZON</t>
  </si>
  <si>
    <t>2021/08/17</t>
  </si>
  <si>
    <t>2021/12/16</t>
  </si>
  <si>
    <t>FILA_126</t>
  </si>
  <si>
    <t>104 DE 2021</t>
  </si>
  <si>
    <t>2021/08/24</t>
  </si>
  <si>
    <t>PRESTAR LOS SERVICIOS PROFESIONALES A LA UNIDAD DE INFRAESTRUCTURA FÍSICA DE LA DIRECCIÓN EJECUTIVA DE ADMINISTRACIÓN JUDICIAL, BRINDANDO APOYO AL SEGUIMIENTO DE LOS PROYECTOS A CARGO DE LA UNIDAD.</t>
  </si>
  <si>
    <t>LUIS HORACIO ANTOLINEZ OLGUIN</t>
  </si>
  <si>
    <t>WILSON FERNANDO MUÑOZ</t>
  </si>
  <si>
    <t>2021/08/31</t>
  </si>
  <si>
    <t>FILA_127</t>
  </si>
  <si>
    <t>105 DE 2021</t>
  </si>
  <si>
    <t>2021/08/30</t>
  </si>
  <si>
    <t>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 TR</t>
  </si>
  <si>
    <t>MANUEL ANTONIO PIÑEROS BOHORQUEZ</t>
  </si>
  <si>
    <t>FILA_128</t>
  </si>
  <si>
    <t>106 DE 2021</t>
  </si>
  <si>
    <t>PRESTAR LOS SERVICIOS PROFESIONALES AL DESPACHO DEL DIRECTOR EJECUTIVO DE ADMINISTRACIÓN JUDICIAL, EN LOS ASUNTOS JURÍDICOS CON ÉNFASIS EN MATERIA ADMINISTRATIVA Y DISCIPLINARIA.</t>
  </si>
  <si>
    <t>DIANA MARITZA OLAYA RIOS</t>
  </si>
  <si>
    <t>JOSE EDUARDO GOMEZ</t>
  </si>
  <si>
    <t>2021/08/26</t>
  </si>
  <si>
    <t>FILA_129</t>
  </si>
  <si>
    <t>107 DE 2021</t>
  </si>
  <si>
    <t>PRESTAR SERVICIOS PROFESIONALES EN LA UNIDAD DE PLANEACIÓN APOYANDO LA GESTIÓN DE LAS ACTIVIDADES RELACIONADAS CON LA PROGRAMACIÓN PRESUPUESTAL DE LOS GASTOS DE FUNCIONAMIENTO DE LA RAMA JUDICIAL.</t>
  </si>
  <si>
    <t>ISAIAS HERNAN CONTRERAS NIETO</t>
  </si>
  <si>
    <t>108 DE 2021</t>
  </si>
  <si>
    <t>CUSTODIAR Y ACTUALIZAR LAS CARPETAS DE TARJETAS PROFESIONALES DE ABOGADO</t>
  </si>
  <si>
    <t>SKAPHE TECNOLOGIA SAS</t>
  </si>
  <si>
    <t xml:space="preserve">ELIZABETH ROMERO </t>
  </si>
  <si>
    <t>109 DE 2021</t>
  </si>
  <si>
    <t>ADQUIRIR E INSTALAR MOBILIARIO PARA LA DOTACIÓN DE COMEDORES DESTINADOS A LOS SERVIDORES DE LA RAMA JUDICIAL</t>
  </si>
  <si>
    <t>MOSTHYE VICENTE MEDINA</t>
  </si>
  <si>
    <t>110 DE 2021</t>
  </si>
  <si>
    <t>REALIZAR LA ACTUALIZACIÓN Y VALIDACIÓN DE LOS ESTUDIOS TÉCNICOS Y DEL PRESUPUESTO TOTAL DE OBRA PARA LASEDE DE LOS JUZGADOS PENALES DE GIRARDOT CUNDINAMARCA</t>
  </si>
  <si>
    <t xml:space="preserve">JUAN DIEGO ALVIS COTES </t>
  </si>
  <si>
    <t>LUZ MARY SANDOVAL</t>
  </si>
  <si>
    <t>112 DE 2021</t>
  </si>
  <si>
    <t>REALIZAR LAS OBRAS DE MANTENIMIENTO DE LA CUBIERTAS Y TERRAZAS DEL PALACIO DE JUSTICIA ALFONSO REYES ECHANDÍA DE BOGOTA</t>
  </si>
  <si>
    <t>UNION TEMPORAL ARE</t>
  </si>
  <si>
    <t>CONSORCIO SUPERIOR</t>
  </si>
  <si>
    <t xml:space="preserve">113 DE 2021 </t>
  </si>
  <si>
    <t>PRESTAR LOS SERVICIOS PROFESIONALES A LA UNIDAD DE INFRAESTRUCTURA FÍSICA DE LA DIRECCIÓN EJECUTIVA DE ADMINISTRACIÓN JUDICIAL,BRINDANDO APOYO A LOS TEMAS INHERENTES A LA DONACIÓN Y COMODATO DE PREDIOS, ESTRUCTURACIÓN, CONTRATACIÓN DE PROYECTOSESTUDIOS Y DISEÑOS E INFORMES TÉCNICOS PARA EL ÁREA DE INMUEBLES.</t>
  </si>
  <si>
    <t>FABIAN STIVEN MONTAÑEZ</t>
  </si>
  <si>
    <t>115 DE 2021</t>
  </si>
  <si>
    <t>ESTRUCTURAR Y DISEÑAR EL PLAN ANTICORRUPCIÓN Y ATENCIÓN AL CIUDADANO PARA LA RAMAJUDICIAL CONFORME AL ORDENAMIENTO JURÍDICO VIGENTE.</t>
  </si>
  <si>
    <t>CONSORCIO DEPIN 002-2021</t>
  </si>
  <si>
    <t>GRACIELA ROMERO</t>
  </si>
  <si>
    <t>116 DE 2021</t>
  </si>
  <si>
    <t>ACTUALIZAR EL MÓDULO DE FORMACIÓN TITULADO JUEZ DIRECTOR DEL DESPACHO CON CÓDIGO QR PARA LECTURA EN LÍNEA DE CONFORMIDAD A LAS ESPECIFICACIONES CONTENIDAS EN EL ANEXO TÉCNICO, LOS ESTUDIOS PREVIOS, LOS FORMATOS Y PROCEDIMIENTOS ESTABLECIDOS POR LA ESCUELA JUDICIAL RODRIGO LARA BONILLA Y LAS DEMÁS ESTABLECIDAS POR EL CONSEJO SUPERIOR DE LA JUDICATURA.</t>
  </si>
  <si>
    <t xml:space="preserve">UNIVERSIDAD PONTIFICIA BOLIVARIANA </t>
  </si>
  <si>
    <t>117 DE 2021</t>
  </si>
  <si>
    <t xml:space="preserve">CONSTRUIR UN (1) DOCUMENTO DE FORMACIÓN SOBRE EL ACCESO A LA JUSTICIA POR PARTE DE LASPERSONAS EN CONDICIÓN DE DISCAPACIDAD AUDITIVA, CON CÓDIGO QR PARA LECTURA ONLINE, DECONFORMIDAD A LAS ESPECIFICACIONES CONTENIDAS EN EL ANEXO TÉCNICO, LOS ESTUDIOS PREVIOS, LOSFORMATOS Y PROCEDIMIENTOS ESTABLECIDOS POR LA ESCUELA JUDICIAL RODRIGO LARA BONILLA Y LASDEMÁS ESTABLECIDAS POR EL CONSEJO SUPERIOR DE LA JUDICATURA.
</t>
  </si>
  <si>
    <t>118 DE 2021</t>
  </si>
  <si>
    <t>ADQUIRIR POR SUSCRIPCIÓN EL DERECHO AL MANTENIMIENTO, ACTUALIZACIONES Y USO DE UNABOLSA DE HORAS PARA CONTAR CON EL SOPORTE REQUERIDO POR EL APLICATIVO DE GRABACIÓN DEAUDIENCIAS CÍCERO, ASÍ COMO LA ADQUISICIÓN DE 30 LICENCIAS DE PUNTOS DE CONSULTA ALPÚBLICO SOBRE LA PROGRAMACIÓN DE LAS AUDIENCIAS.</t>
  </si>
  <si>
    <t>MATIAS AYUSO QUINTERO</t>
  </si>
  <si>
    <t xml:space="preserve">CARLOS FERNANDO THOMAS </t>
  </si>
  <si>
    <t>119 DE 2021</t>
  </si>
  <si>
    <t xml:space="preserve">ADQUIRIR ELEMENTOS DE PROTECCIÓN PERSONAL PARA PREVENIR EL CONTAGIO DEL COVID-19 CON DESTINO A LARAMA JUDICIAL
</t>
  </si>
  <si>
    <t>POLYMEDICAL DE COLOMBIA SAS</t>
  </si>
  <si>
    <t>120 DE 2021</t>
  </si>
  <si>
    <t>ADQUISICIÓN DE SERVICIOS, ELEMENTOS Y RECURSOS PARA CENTROS DE DATOS PROPIOS DE LARAMA JUDICIAL, QUE INCORPORA LA ADQUISICIÓN DE SERVICIOS DE SOPORTE TECNOLÓGICO DELSISTEMA DE COPIAS DE RESPALDO (BACKUP) Y LA AMPLIACIÓN DEL LICENCIAMIENTO PARA SUCOMPONENTE DE SOFTWARE.</t>
  </si>
  <si>
    <t>STP CONSULTORES SAS</t>
  </si>
  <si>
    <t>WILLIAM CRUZ FORERO</t>
  </si>
  <si>
    <t>121 DE 2021</t>
  </si>
  <si>
    <t>ADQUIRIR E INTEGRAR EQUIPOS TECNOLÓGICOS PARA LA REALIZACIÓN DE AUDIENCIAS; ENPARTICULAR, ELEMENTOS DE CAPTURA, PROCESAMIENTO Y REPRODUCCIÓN DE AUDIO Y VIDEO Y RELACIONADOS</t>
  </si>
  <si>
    <t>AV DESIGN COLOMBIA SAS</t>
  </si>
  <si>
    <t>CONSORCIO TECNOLOGIA 2021</t>
  </si>
  <si>
    <t>122 DE 2021</t>
  </si>
  <si>
    <t xml:space="preserve">REALIZAR AUDITORÍAS EXTERNAS EN GESTIÓN DE CALIDAD Y AMBIENTAL Y NORMA Y GUÍA TÉCNICA DE LA RAMA JUDICIAL QUE DENCUMPLIMIENTO A LOS REQUISITOS DE NORMAS NTC ISO 9001:2015, NTC ISO 14001:2015, NORMA Y GUÍA TÉCNICA DE LA RAMAJUDICIAL NTC 6256:2018 Y GTC 286:2018.
</t>
  </si>
  <si>
    <t>123 DE 2021</t>
  </si>
  <si>
    <t>PRESTAR ASESORÍA Y APOYO A LOS LIQUIDADORES DEL GRUPO DE SENTENCIAS Y CONCILIACIONES EN TEMAS CONTABLES Y REALIZAR LIQUIDACIONES DE CONCILIACIONES JUDICIALES Y MANDAMIENTOS EJECUTIVOS QUE EL ÁREA DE PROCESOS Y DIRECCIONES SECCIONALES SOLICITEN.</t>
  </si>
  <si>
    <t>SILVIA VALENZUELA VALBUENA</t>
  </si>
  <si>
    <t xml:space="preserve">PEDRO JULIO GOMEZ </t>
  </si>
  <si>
    <t>124 DE 2021</t>
  </si>
  <si>
    <t xml:space="preserve">ELABORAR EL INVENTARIO DOCUMENTAL EN ESTADO NATURAL PARA EXPEDIENTES DE LOS PROCESOSJUDICIALES, QUE SE ENCUENTRAN UBICADOS EN LA CIUDAD DE BOGOTÁ.
</t>
  </si>
  <si>
    <t>GRUPO EMPRESARIAL SOLUCIONES CUATRO EN UNO SAS</t>
  </si>
  <si>
    <t>125 DE 2021</t>
  </si>
  <si>
    <t xml:space="preserve">DISEÑAR Y APLICAR LA ENCUESTA DE PERCEPCIÓN SOBRE EL SERVICIO DE JUSTICIA POR JURISDICCIÓN,ESPECIALIDAD Y CON ENFOQUE TERRITORIAL.
</t>
  </si>
  <si>
    <t>PROYECTAMOS COLOMBIA SAS</t>
  </si>
  <si>
    <t>FILA_130</t>
  </si>
  <si>
    <t>126 DE 2021</t>
  </si>
  <si>
    <t xml:space="preserve">REALIZAR ACOMPAÑAMIENTO TÉCNICO EN EL PROCESO DE IMPLEMENTACIÓN, IMPLANTACIÓN, MANTENIMIENTO Y MEJORA, DE LOS SISTEMASINTEGRADOS DE GESTIÓN DE LA RAMA JUDICIAL, CON BASE EN LA NTC 6256:2018, GUÍA GTC 286:2018, NTC ISO 9001:2015; NTC14001:2015 ARTICULADAS CON EL MODELO INTEGRADO DE GESTIÓN Y CONTROL.
</t>
  </si>
  <si>
    <t>UNDERNET COLOMBIA SAS</t>
  </si>
  <si>
    <t>128 DE 2021</t>
  </si>
  <si>
    <t>PRESTAR LOS SERVICIOS PEDAGÓGICOS Y ACADÉMICOS PARA EL DISEÑO Y ESTRUCTURACIÓN CURRICULAR EN MODALIDAD E- LEARNING DE LOS PROGRAMAS, CURSOS Y MÓDULOS DE APRENDIZAJE AUTODIRIGIDO (MAA) QUE INTEGRAN EL PLAN DE FORMACIÓN DE LA RAMA JUDICIAL PARA LA VIGENCIA 2021</t>
  </si>
  <si>
    <t>UNIVERSIDAD MILITAR NUEVA GRANADA</t>
  </si>
  <si>
    <t>FILA_131</t>
  </si>
  <si>
    <t>129 DE 2021</t>
  </si>
  <si>
    <t>"PRESTAR EL SERVICIO DE MANTENIMIENTO INTEGRAL Y RECARGA DE LOS EXTINTORES UBICADOS EN EL PALACIO DE JUSTICIA ""ALFONSO REYES ECHANDÍA"" YEN LOS DEMÁS EDIFICIOS DONDE FUNCIONAN DEPENDENCIAS DE LAS ALTAS CORTES, CONSEJO SUPERIOR DE LA JUDICATURA Y DIRECCIÓN EJECUTIVA DEADMINISTRACIÓN JUDICIAL EN BOGOTÁ.
"</t>
  </si>
  <si>
    <t>PROCOLDEXT SAS</t>
  </si>
  <si>
    <t>FILA_134</t>
  </si>
  <si>
    <t>130 DE 2021</t>
  </si>
  <si>
    <t>ADQUIRIR MOBILIARIO Y ENSERES PARA LA DOTACIÓN Y EL FUNCIONAMIENTO DE ESPACIOS DESIGNADOS COMO SALAS AMIGAS DE LA FAMILIA LACTANTE EN EL ENTORNO LABORAL DE LOS SERVIDORES DE LA RAMA JUDICIAL, EN LAS SEDES QUE CUENTEN AREAS ADECUADAS PARA ESTE FIN.</t>
  </si>
  <si>
    <t>OFIBEST S.A.S</t>
  </si>
  <si>
    <t>RAUL SILVA MARTHA</t>
  </si>
  <si>
    <t>132 DE 2021</t>
  </si>
  <si>
    <t>REALIZAR LA INTERVENTORIA INTEGRAL AL CONTGRATO DE ADQUISICION E INTEGRACION DE EQUIIPOS TECNOLOGICOS PARA LA REALIZACION DE AUDIENCIAS; EN PARTICULAR, ELEMENTOS DE CAPTURA, PROCESAMIENTO Y REPRODUCCIÓN DE AUDIO Y VIDEO Y RELACIONADOS.</t>
  </si>
  <si>
    <t>134 DE 2021</t>
  </si>
  <si>
    <t xml:space="preserve">ADQUIRIR TOGAS PARA MAGISTRADO CON DESTINO A LA RAMA JUDICIAL </t>
  </si>
  <si>
    <t>HERNAN BELTRAN AMORTEGUI</t>
  </si>
  <si>
    <t>135 DE 2021</t>
  </si>
  <si>
    <t>CONSULTORÍA DE CALCULO Y DISEÑO DE INGENIERIA CONCEPTUAL Y BASICA DE LA RED CONTRA INCENDIOS Y SISTEMA DE DETECCIÓN DE INCENDIOS PARA EL PALACIO DE JUSTIIA DE BOGOTA “AFONSO REYES ECHANDIA”, SEDE ANEXA CALLE 72.</t>
  </si>
  <si>
    <t>AGNIS S A S</t>
  </si>
  <si>
    <t>NESTOR ABDOM MESA HERRERA</t>
  </si>
  <si>
    <t>136 DE 2021</t>
  </si>
  <si>
    <t>CONSTRUIR EL MÓDULO DE APRENDIZAJE TITULADO MEDIOS PROBATORIOS Y VALORACIÓN DE LA PRUEBA EN EL PROCEDIMIENTO CONTENCIOSO ADMINISTRATIVO CON CÓDIGO QR PARA LECTURA ONLINE DE CONFORMIDAD A LAS ESPECIFICACIONES CONTENIDAS EN EL ANEXO TÉCNICO, LOS ESTUDIOS PREVIOS, LOS FORMATOS Y PROCEDIMIENTOS ESTABLECIDOS POR LA ESCUELA JUDICIAL RODRIGO LARA BONILLA Y LAS DEMÁS ESTABLECIDAS POR EL CONSEJO SUPERIOR DE LA JUDICATURA.</t>
  </si>
  <si>
    <t>GILBERTO AUGUSTO BLANCO ZUÑIGA</t>
  </si>
  <si>
    <t>139 DE 2021</t>
  </si>
  <si>
    <t>INTERVENTORIA TECNICA, AMBIENTAL, ADMINISTRATIVA, JURIDICA, FINANCIERA Y CONTABLE AL MANTENIMIENTO DE CUBIERTAS Y TERRAZAS DEL PALACIO DE JUSTICIA “ALFONSO REYES ECHANDIA” DE BOGOTA.</t>
  </si>
  <si>
    <t>CONSORCIO INTER CSJ 2021</t>
  </si>
  <si>
    <t>DANIEL MERCHAN CEPEDA</t>
  </si>
  <si>
    <t>140 DE 2021</t>
  </si>
  <si>
    <t>ADQUIRIR RELOJES DE CORRESPONDENCIA CON DESTINO A LA RAMA JUDICIAL</t>
  </si>
  <si>
    <t>GESCOM S A S</t>
  </si>
  <si>
    <t>141 DE 2021</t>
  </si>
  <si>
    <t xml:space="preserve">ADQUIRIR UTILES DE ESCRITORIO Y DE OFICINA CON DESTINO A LA RAMA JUDICIAL </t>
  </si>
  <si>
    <t>INSTITUCIONAL  STAR SERVICES LTDA</t>
  </si>
  <si>
    <t>142 DE 2021</t>
  </si>
  <si>
    <t>CONSULTORÍA PARA EL CÁLCULO Y DISEÑO DEL SISTEMA INTEGRAL DE PROTECCIÓN CONTRA RAYOS Y PUESTA A TIERRA PARA EL PALACIO DE JUSTICIA DE BOGOTÁ "ALFONSO REYES ECHANDÍA", SEDE ANEXA Y CALLE 72.</t>
  </si>
  <si>
    <t>ENTERPRISE SOLUTIONS LTDA</t>
  </si>
  <si>
    <t>143 DE 2021</t>
  </si>
  <si>
    <t>ADQUIRIR UNA DESTRUCTORA DE PAPEL CON DESTINO AL CONSEJO SUPERIOR DE LA JUDICATURA -  DIRECCIÓN EJECUTIVA DE ADMINISTRACIÓN JUDICIAL</t>
  </si>
  <si>
    <t>IMPERFLEX S A S</t>
  </si>
  <si>
    <t>144 DE 2021</t>
  </si>
  <si>
    <t xml:space="preserve">CONTRATAR LA INSCRIPCIÓN DE DIECISÉIS (16) EMPLEADOS JUDICIALES PARA PARTICIPAR EN EL VII CONGRESO DE COMPRA PÚBLICA / XVIII JORNADAS DE CONTRATACIÓN QUE SE LLEVARÁ A CABO LOS DÍAS 27 AL 29 DE OCTUBRE DE 2021, EN MODALIDAD PRESENCIAL Y VIRTUAL, DE CONFORMIDAD CON LAS ESPECIFICACIONES CONTENIDAS EN LOS ESTUDIOS PREVIOS Y LA INVITACIÓN ENVIADA POR LA UNIVERSIDAD DE LOS ANDES. </t>
  </si>
  <si>
    <t>UNIVERSIDAD DE LOS ANDES</t>
  </si>
  <si>
    <t>145 DE 2021</t>
  </si>
  <si>
    <t xml:space="preserve">SUMINISTRO TIQUETES AEREOS NACIONALES E INTERNACIONALES PARA LA RAMA JUDICIAL </t>
  </si>
  <si>
    <t>VIAJA POR EL MUNDO WEB / NICKISIX 360 S A S</t>
  </si>
  <si>
    <t>JUAN DE JESUS HERNANDEZ MARTINEZ</t>
  </si>
  <si>
    <t>146 DE 2021</t>
  </si>
  <si>
    <t>CONSTRUIR UN (1) DOCUMENTO DE FORMACIÓN SOBRE “DERECHO ELECTORAL PARA LA ESPECIALIDAD  EN  LO  CONTENCIOSO  ADMINISTRATIVO”,  CON  CÓDIGO  QR  PARA LECTURA  ONLINE”  DE  CONFORMIDAD  A  LAS  ESPECIFICACIONES  CONTENIDAS  LOS ESTUDIOS  PREVIOS,  FORMATOS  Y  PROCEDIMIENTOS  ESTABLECIDOS  POR  LA  ESCUELA JUDICIAL “RODRIGO LARA BONILLA” Y POR EL CONSEJO SUPERIOR DE LA JUDICATURA</t>
  </si>
  <si>
    <t xml:space="preserve">JUAN CAMILO MORALES TRUJILLO </t>
  </si>
  <si>
    <t>148 DE 2021</t>
  </si>
  <si>
    <t>PRESTAR LOS SERVICIOS PARA DIAGNOSTICAR EL ESTADO ACTUAL DEL GOBIERNO  GESTION DE LA T&amp;I,  PROPONER N MODELO DE GOBIERNO DE TI PARA LA NACION  CONSEJO SUPERIOR DE LA JUDICATURA, QUE ESTE ALINEADO CON SU ESTRATEGIA</t>
  </si>
  <si>
    <t xml:space="preserve">LEVEL COLOMBIA S A S </t>
  </si>
  <si>
    <t>149 DE 2021</t>
  </si>
  <si>
    <t xml:space="preserve">ADQUISICION EQUIPO  TRANSPORTE MANUAL CON DESTINO A LA RAMA JUDICIAL </t>
  </si>
  <si>
    <t>FEC SUMINISTROS Y SERVICIOS S A S</t>
  </si>
  <si>
    <t>151 DE 2021</t>
  </si>
  <si>
    <t>PRESTAR EL SERVICIO PARA PRÁCTICA DE EXÁMENES DE TAMIZAJE CARDIOVASCULAR Y CONSULTA  PARA ENTREGA DE RECOMENDACIONES MÉDICAS EN HÁBITOS DE AUTOCUIDADO PARA LOS SERVIDORES JUDICIALES DE LA CORTE SUPREMA DE JUSTICIA, CONSEJO DE ESTADO, CORTE CONSTITUCIONAL, COMISIÓN NACIONAL DE DISCIPLINA JUDICIAL, CONSEJO SUPERIOR DE LA JUDICATURA Y DIRECCIÓN EJECUTIVA DE ADMINISTRACIÓN DE JUSTICIA.</t>
  </si>
  <si>
    <t>SEGURIDAD Y SALUD OCUPACIONAL  SYSO PIS SAS</t>
  </si>
  <si>
    <t>152 DE 2021</t>
  </si>
  <si>
    <t>CONSTRUIR UN MODULO SOBRE VALORACIÓN PROBATORIA EN MATERIA CIVIL Y COMERCIAL CONCODIGO QR PARA LECTURA ONLINE DE CONFORMIDAD A LAS ESPECIFICACIONES CONTENIDAS EN EL ANEXO TECNICO, LOS ESTUDIOS PREVIOS, LOS FORMATOS Y PROCEDIMIENTOS ESTABLECIDOS POR LA ESCUELA JUDICIAL RODRIGO LARA BONILLA Y LAS DEMAS ESTABLECIDAS POR EL CONSEJO SUPERIOR DE LA JUDICATURA.</t>
  </si>
  <si>
    <t>VICTOR MANUEL BERNAL CALLEJAS</t>
  </si>
  <si>
    <t>153 DE 2021</t>
  </si>
  <si>
    <t>REALIZAR LAS OBRAS DE CONSTRUCCIÓN DE LA SEDE DE LOS DESPACHOS JUDICIALES DE CHOCONTÁ – CUNDINAMARCA</t>
  </si>
  <si>
    <t>CONSORCIO ARQUITECTOS 2021</t>
  </si>
  <si>
    <t>154 DE 2021</t>
  </si>
  <si>
    <t>PRESTAR LOS SERVICIOS DE APOYO A LA GESTIÓN EN LA DIVISIÓN DE ASUNTOS LABORALES DE LA UNIDAD DE RECURSOS HUMANOS, EN LA PROYECCIÓN Y TRÁMITES ADMINISTRATIVOS DE RESPUESTA A DERECHOS DE PETICIÓN Y RECURSOS DE AGOTAMIENTO DE LA VÍA ADMINISTRATIVA</t>
  </si>
  <si>
    <t>CARLOS JOSE MORA MAYORGA</t>
  </si>
  <si>
    <t>MARIA CLAUDIA DIAZ LOPEZ</t>
  </si>
  <si>
    <t>155 DE 2021</t>
  </si>
  <si>
    <t>PRESTAR LOS SERVICIOS PROFESIONALES DE ABOGADO EN LA DIVISIÓN DE ASUNTOS LABORALES DE LA UNIDAD DE RECURSOS HUMANOS, EN EL ADELANTAMIENTO DE TRÁMITES ADMINISTRATIVOS, PROYECCIÓN DE ACTOS ADMINISTRATIVOS EN TEMAS DE CARÁCTER SALARIAL Y PRESTACIONAL DE LA RAMA JUDICIAL, ASÍ COMO BÚSQUEDA EN BASE DE DATOS TALES COMO EKOGUI, SIGLO XXI, CONSULTA UNIFICADA, SIGOBIUS Y TABLAS DE EXCEL DE LA DIVISIÓN, DE TEMAS INHERENTES A LOS ASUNTOS A RESOLVER</t>
  </si>
  <si>
    <t>LEIDI MARCELA ROBLES ROBLES</t>
  </si>
  <si>
    <t>156 DE 2021</t>
  </si>
  <si>
    <t>JOSE DOROTEO CANTILLO PABON</t>
  </si>
  <si>
    <t>157 DE 2021</t>
  </si>
  <si>
    <t>REALIZAR LA INTERVENTORÍA TÉCNICA, AMBIENTAL, ADMINISTRATIVA, JURÍDICA, FINANCIERA Y CONTABLE A LA CONSULTORÍA DE CÁLCULO Y DISEÑO DE INGENIERÍA CONCEPTUAL Y BÁSICA DE LA RED CONTRA INCENDIOS Y SISTEMA DE DETECCIÓN DE INCENDIOS PARA EL PALACIO DE JUSTICIA DE BOGOTÁ “ALFONSO REYES ECHANDÍA", SEDE ANEXA Y CALLE 72.</t>
  </si>
  <si>
    <t>158 DE 2021</t>
  </si>
  <si>
    <t>PRESTAR SERVICIOS PROFESIONALES ESPECIALIZADOS AL CONSEJO SUPERIOR DE LA JUDICATURA  EN  EL  TRÁMITE   DE  REVISIÓN  CONSTITUCIONAL  DE  LA  INICIATIVA  DE REFORMA DE LA LEY ESTATUTARIA DE ADMINISTRACIÓN DE JUSTICIA, PROYECTO DE LEY 295 DE 2020 CÁMARA ACUMULADO</t>
  </si>
  <si>
    <t>MARTHA CECILIA PAZ</t>
  </si>
  <si>
    <t>JOSE EDUARDO GOMEZ FIGUEREDO</t>
  </si>
  <si>
    <t>159 DE 2021</t>
  </si>
  <si>
    <t>CONSTRUIR  UN  MÓDULO  DE APRENDIZAJE  AUTODIRIGIDO SOBRE  “DERECHO  PENAL, CON CÓDIGO QR PARA LECTURA ONLINE” DE CONFORMIDAD A LAS ESPECIFICACIONES CONTENIDAS  EN  EL  ANEXO  TÉCNICO,  LOS  ESTUDIOS  PREVIOS,  LOS  FORMATOS  Y PROCEDIMIENTOS ESTABLECIDOS POR LA ESCUELA JUDICIAL “RODRIGO LARA BONILLA” Y LAS DEMÁS ESTABLECIDAS POR EL CONSEJO SUPERIOR DE LA JUDICATURA.</t>
  </si>
  <si>
    <t>PAULA CADAVID ABOGADOS SAS</t>
  </si>
  <si>
    <t>160 DE 2021</t>
  </si>
  <si>
    <t>REALIZAR EL AVALUÓ DE LOS BIENES MUEBLES Y VEHÍCULOS DE PROPIEDAD DE LA RAMA JUDICIAL.</t>
  </si>
  <si>
    <t>GUSTAVO ADOLFO FORERO GONZALEZ</t>
  </si>
  <si>
    <t>161 DE 2021</t>
  </si>
  <si>
    <t>CONSTRUIR    EL    MÓDULO    DE    APRENDIZAJE    AUTODIRIGIDO    SOBRE “PROCESOSEJECUTIVOS, INEMBARGABILIDAD Y   LIQUIDACIONES  EN   MATERIA   CONTENCIOSO ADMINISTRATIVO  CON  CÓDIGO  QR  PARA  LECTURA  ONLINE”  DE  CONFORMIDAD  A LAS ESPECIFICACIONES CONTENIDAS EN EL ANEXO  TÉCNICO,  LOS ESTUDIOS  PREVIOS,  LOS FORMATOS  Y  PROCEDIMIENTOS  ESTABLECIDOS  POR  LA  ESCUELA  JUDICIAL  “RODRIGO LARA  BONILLA”  Y  LAS  DEMÁS  ESTABLECIDAS  POR  EL  CONSEJO  SUPERIOR  DE  LA JUDICATURA.</t>
  </si>
  <si>
    <t>JUAN CAMILO MORALES TRUJILLO</t>
  </si>
  <si>
    <t>162 DE 2021</t>
  </si>
  <si>
    <t>PRESTAR EL SERVICIO DE MANTENIMIENTO PREVENTIVO Y CORRECTIVO PARA LAS PLANTAS ELÉCTRICAS DE PROPIEDAD DE LA RAMA JUDICIAL UBICADOS EN EL PALACIO DE JUSTICIA, SEDE ANEXA Y EDIFICIO BOLSA DE BOGOTÁ.</t>
  </si>
  <si>
    <t>RIDA SOLUCIONES INTEGRALES SAS</t>
  </si>
  <si>
    <t>JOAQUIN MAURICIO DIAZ CASAS</t>
  </si>
  <si>
    <t>163 DE 2021</t>
  </si>
  <si>
    <t>REALIZAR LA REVISIÓN, ANÁLISIS ESTRUCTURAL Y DICTAMEN TÉCNICO QUE PERMITA DETERMINAR EL ESTADO ACTUAL DE LA ESTRUCTURA DE LA SEDE DE LAS SALAS DE AUDIENCIAS, UBICADA EN LA CALLE 6 NO. 3-03 NEIVA – HUILA.</t>
  </si>
  <si>
    <t>SOCIEDAD COLOMBIANA DE INGENIEROS</t>
  </si>
  <si>
    <t xml:space="preserve">JAICKSON CAMILO MORALES NOVOA </t>
  </si>
  <si>
    <t>164 DE 2021</t>
  </si>
  <si>
    <t>ADQUIRIR EL ANÁLISIS, DISEÑO Y LA HERRAMIENTA PARA IMPLEMENTAR LA CAPACIDAD PARA LA INTEROPERABILIDAD E INTEGRACIÓN DE SERVICIOS PARA LA RAMA JUDICIAL</t>
  </si>
  <si>
    <t>SOAIN SOFTWARE ASSOCIATES SAS</t>
  </si>
  <si>
    <t>166 DE 2021</t>
  </si>
  <si>
    <t>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t>
  </si>
  <si>
    <t>UNION TEMPORAL CSJ SGSI CIBERSEGURIDAD</t>
  </si>
  <si>
    <t>28.59%</t>
  </si>
  <si>
    <t>168 DE 2021</t>
  </si>
  <si>
    <t>CONSTRUIR EL MODULO DE APRENDIZAJE SOBRE COMPETENCIAS LABORALES CON CODIGO QR PARA LECTURA ONLINE DE CONFORMIDAD A LAS ESPECIFICACIONES CONTENIDAS EN EL ANEXO TÉCNICO, LOS ESTUDIOS PREVIOS, LOS FORMATOS CONSTRUIR EL MODULO DE APRENDIZAJE SOBRE COMPETENCIAS LABORALES CON CODIGO QR PARA LECTURA ONLINE DE CONFORMIDAD A LAS ESPECIFICACIONES CONTENIDAS EN EL ANEXO TECNICO, LOS ESTUDIOS PREVIOS, LOS FORMATOS Y PROCEDIMIENTOS ESTABLECIDOS POR LA ESCUELA JUDICIAL RODRIGO LARA BONILLA Y LAS DEMAS ESTABLECIDAS POR EL CONSEJO SUPERIOR DE LA JUDICATURA.</t>
  </si>
  <si>
    <t>PEDRO EUGENIO MEDELLIN TORRES</t>
  </si>
  <si>
    <t>169 DE 2021</t>
  </si>
  <si>
    <t>CONCEDER POR PARTE DEL ARRENDADOR AL ARRENDATARIO EL USO Y GOCE DEL PISO 9 DE  LA  TORRE  B  DEL  CENTRO  COMERCIAL  Y  FINANCIERO  AV.  CHILE,  UBICADO  EN CARRERA 10 NO. 72-33 DE LA CIUDAD DE BOGOTÁ CON UN ÁREA TOTAL DE 572 M2.</t>
  </si>
  <si>
    <t>HABITAT PROMOTORA INMOBILIARIA SAS</t>
  </si>
  <si>
    <t>170 DE 2021</t>
  </si>
  <si>
    <t>ADQUIRIR –CONTRATAR EL DISEÑO E IMPLEMENTACIÓN DEL SISTEMA DE GESTIÓN DELA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RECOMENDACIONES  Y ESTÁNDARES  INTERNACIONALES  (ISO 223012).</t>
  </si>
  <si>
    <t>LOCKNET S A</t>
  </si>
  <si>
    <t>171 DE 2021</t>
  </si>
  <si>
    <t>CONCEDER POR PARTE DEL ARRENDADOR AL ARRENDATARIO EL USO Y GOCE DE LOS PISOS 3 AL 9 DEL EDIFICIO CASUR, INMUEBLE UBICADO EN LA CARRERA 7 NO 12B 27 DE LA CIUDAD DE BOGOTÁ CON UN ÁREA TOTAL DE 5091,30 M2.</t>
  </si>
  <si>
    <t xml:space="preserve">CAJA DE SUELDOS DE RETIRO DE LA POLICIA NACIONAL </t>
  </si>
  <si>
    <t xml:space="preserve">ADQUIRIR DISPOSITIVOS DE ALMACENAMIENTO ELECTRICO CON DESTINO A LA RAMA JUDICIAL </t>
  </si>
  <si>
    <t xml:space="preserve">RIO TECHNOLOGY SAS </t>
  </si>
  <si>
    <t>174 DE 2021</t>
  </si>
  <si>
    <t xml:space="preserve">REALIZAR LA INTERVENTORIA TECNICA, ADMINISTRATIVA, JURIDICA, FINANCIERA  Y CONTABLE A LAS OBRAS DE EJECUCIÓN DE LA FASE II PARA CONTINUAR CON LAS ADECUACIONES DEL EDIFICIO DE LA CALLE 72 No 7 - 96 DE LA CIUDAD DE BOGOTA </t>
  </si>
  <si>
    <t>CONSORCIO FASE II BIO 2C</t>
  </si>
  <si>
    <t>175 DE 2021</t>
  </si>
  <si>
    <t xml:space="preserve">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 TRADICIÓN Y LIBERTAD.
</t>
  </si>
  <si>
    <t>MANUEL ANTONIO PIÑEROS  BOHORQUEZ</t>
  </si>
  <si>
    <t>CARLOS DAVID SARMIENTO CORTES</t>
  </si>
  <si>
    <t>176 DE 2021</t>
  </si>
  <si>
    <t>ADQUIRIR E INSTALAR UNIDADES ININTERRUMPIDAS DE POTENCIA – UPS PARA LA RAMA JUDICIAL A NIVEL NACIONAL”</t>
  </si>
  <si>
    <t>INVERSER LTDA INVERSIONES Y SERVICIOS</t>
  </si>
  <si>
    <t>HELIO RIGOBERTO SALAZAR CORREA</t>
  </si>
  <si>
    <t>178 DE 2021</t>
  </si>
  <si>
    <t>ADQUIRIR E INSTALAR LA SUITE ADOBE CREATIVE CLOUD CON DESTINO A LAS OFICINAS DE PRENSA Y COMUNICACIONES DE LAS ALTAS CORTES Y EL CENTRO DE DOCUMENTACIÓN JUDICIAL – CENDOJ</t>
  </si>
  <si>
    <t>COMPRAVENTA</t>
  </si>
  <si>
    <t>NOVOTECHNO DE COLOMBIA S A S</t>
  </si>
  <si>
    <t>ADRIANA CRUZ ORTIZ</t>
  </si>
  <si>
    <t>179 DE 2021</t>
  </si>
  <si>
    <t>EJECUTAR LA FASE II ADECUACIONES DEL EDIFICIO DE LA CALLE 72 N° 7-96 DE LA CIUDAD DE BOGOTÁ.</t>
  </si>
  <si>
    <t>INTEROBRAS GR S A S</t>
  </si>
  <si>
    <t>180 DE 2021</t>
  </si>
  <si>
    <t>ADQUIRIR ELEMENTOS DE PROTECCIÓN PERSONAL (EPP) CON DESTINO A LA RAMA JUDICIAL</t>
  </si>
  <si>
    <t>CONSULTING GROUP FIRE &amp; SAFETY COLOMBIA S A S</t>
  </si>
  <si>
    <t>181 DE 2021</t>
  </si>
  <si>
    <t>PRESTAR EL SERVICIO DE MANTENIMIENTO INTEGRAL PREVENTIVO Y CORRECTIVO DE LOS EQUIPOS HIDRÁULICOS, EYECTORES Y EL LAVADO DE TANQUES DE ALMACENAMIENTO DE AGUA POTABLE  Y POZOS  DEL PALACIO DE JUSTICIA ALFONSO REYES ECHANDIA, EDIFICIO SEDE DE LA DEAJ Y DEMÁS SEDES ANEXAS</t>
  </si>
  <si>
    <t>INGENIERIA DE BOMBAS Y PLANTAS SAS</t>
  </si>
  <si>
    <t>182 DE 2021</t>
  </si>
  <si>
    <t>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ESPECIALIDADES</t>
  </si>
  <si>
    <t>DATEXCO COMPANY S A</t>
  </si>
  <si>
    <t>CLAUDIA MARCELA DELGADILLO</t>
  </si>
  <si>
    <t>183 DE 2021</t>
  </si>
  <si>
    <t>REALIZAR LA REVISIÓN INDEPENDIENTE DE LOS DISEÑOS ESTRUCTURALES DE LAS SEDES  JUDICIALES  DE  CAUCASIA  (ANTIOQUIA),  MÁLAGA  (SANTANDER)  Y  SARAVENA  (ARAUCA)</t>
  </si>
  <si>
    <t>INGESISMICA CONSULTORIA Y CONSTRUCCION  SAS</t>
  </si>
  <si>
    <t>JUAN PERDOMO ALBORNOZ</t>
  </si>
  <si>
    <t>184 DE 2021</t>
  </si>
  <si>
    <t>REALIZAR EL MANTENIMIENTO GENERAL Y PUESTA EN MARCHA DEL SISTEMA DE TRANSFERENCIA ELÉCTRICA – SEDE JUDICIAL SOACHA (SECTOR TERREROS) – CUNDINAMARCA</t>
  </si>
  <si>
    <t>NAYIBE GALVIS PEÑALOSA</t>
  </si>
  <si>
    <t>JUAN MANUEL PIÑEROS PIÑEROS</t>
  </si>
  <si>
    <t>185 DE 2021</t>
  </si>
  <si>
    <t>ADQUIRIR LA SUSCRIPCIÓN A UN BANCO DE IMÁGENES, VIDEOS Y AUDIO, MEDIANTE LA PLATAFORMA DE ADOBE STOCK, CON DESTINO A LA RAMA JUDICIAL.</t>
  </si>
  <si>
    <t>ORO SYS LTDA</t>
  </si>
  <si>
    <t>CARLOS ADOLFO
VENEGAS BETANCOURT</t>
  </si>
  <si>
    <t>187 DE 2021</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</si>
  <si>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BID 5283 / OC-CO DE TRANSFORMACIÓN DIGITAL DE LA JUSTICIA EN COLOMBIA</t>
  </si>
  <si>
    <t>ALEXANDER ALDANA GONZALEZ</t>
  </si>
  <si>
    <t>188 DE 2021</t>
  </si>
  <si>
    <t>PRESTAR LOS SERVICIOS PROFESIONALES INDEPENDIENTES DE CONSULTORÍA COMO ESPECIALISTA EN ADQUISICIONES CON EL FIN DE LIDERAR, GESTIONAR Y EJECUTAR LOS PROCESOS DE SELECCIÓN, CONTRATACIÓN Y DE GESTIÓN CONTRACTUAL EN EL MARCO DEL CONTRATO DE PRÉSTAMO BID 5283/OC-CO PARA FINANCIAR EL PROGRAMA DE TRANSFORMACIÓN DIGITAL DE LA JUSTICIA EN COLOMBIA.</t>
  </si>
  <si>
    <t>JOSÉ RODRIGO BERMÚDEZ CASTRO</t>
  </si>
  <si>
    <t>189 DE 2021</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</si>
  <si>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DEL CONTRATO DE PRÉSTAMO BID 5283 / OC-CO PARA FINANCIAR EL PROGRAMA DE TRANSFORMACIÓN DIGITAL DE LA JUSTICIA EN COLOMBIA.</t>
  </si>
  <si>
    <t>DIEGO FERNANDO ROCHA ARANGO</t>
  </si>
  <si>
    <t>190 DE 2021</t>
  </si>
  <si>
    <t>PRESTAR LOS SERVICIOS PROFESIONALES INDEPENDIENTES DE CONSULTORÍA COMO ESPECIALISTA FINANCIERO CON EL FIN DE LIDERAR, GESTIONAR Y EJECUTAR LOS PROCESOS FINANCIEROS-ADMINISTRATIVOS EN EL MARCO DEL CONTRATO DE PRÉSTAMO BID 5283 / OC-CO DE TRANSFORMACIÓN DIGITAL DE LA JUSTICIA EN COLOMBIA.</t>
  </si>
  <si>
    <t>DAHIANNA JURADO URREGO</t>
  </si>
  <si>
    <t>191 DE 2021</t>
  </si>
  <si>
    <t>PRESTAR EL SERVICIO ESPECIALIZADO DE ACTUALIZACIÓN, MANTENIMIENTO Y SOPORTE A USUARIOS DEL SISTEMA DE INFORMACIÓN ADMINISTRATIVO SICOF - MÓDULO INVENTARIOS-ACTIVOS FIJOS.</t>
  </si>
  <si>
    <t>ADA S.A.S</t>
  </si>
  <si>
    <t>193 DE 2021</t>
  </si>
  <si>
    <t>ACTUALIZACIÓN, ELABORACIÓN, VALIDACIÓN Y AJUSTES A LOS DISEÑOS ARQUITECTÓNICOS, ESTUDIOS TECNICOS Y PRESUPUESTO GENERAL DE OBRA, CONTRATACIÓN DE LA REVISIÓN INDEPENDIENTE DE LOS DISEÑOS ESTRUCTURALES Y OBTENCIÓN DE LA LICENCIA DE CONSTRUCCIÓN DE LA NUEVA TORRE DEL PALACIO DE JUSTICIA DE VALLEDUPAR - CESAR</t>
  </si>
  <si>
    <t>MC ARQUITECTOS SA</t>
  </si>
  <si>
    <t>JORGE ENRIQUE HERN􀃈NDEZ BECERRA</t>
  </si>
  <si>
    <t>194 DE 2021</t>
  </si>
  <si>
    <t>SUMINISTRO E INSTALACIÓN DE DIVISIÓN EN VIDRIO TEMPLADO, SAMBLASTIADO CON PELÍCULA FROSTER SEGÚN DISEÑO, CON DESTINO AL CONSEJO DE ESTADO</t>
  </si>
  <si>
    <t>MOBIMUEBLES SAS</t>
  </si>
  <si>
    <t>NESTOR ABDON MESA HERRERA</t>
  </si>
  <si>
    <t>195 DE 2021</t>
  </si>
  <si>
    <t>REALIZAR LA INTERVENTORÍA TÉCNICA, ADMINISTRATIVA, JURÍDICA, FINANCIERA, CONTABLE Y AMBIENTAL AL CONTRATO DE OBRA PÚBLICA QUE RESULTE ADJUDICADO DE LA SELECCIÓN ABREVIADA - MENOR CUANTÍA, CUYO OBJETO ES: "ACTIVIDADES DE TERMINACIÓN DE EL DOVIO (VALLE DEL CAUCA)</t>
  </si>
  <si>
    <t>JESUS MANUEL ROMERO GARCIA</t>
  </si>
  <si>
    <t>MARIBEL  PEfA  VILLAMIL</t>
  </si>
  <si>
    <t>196 DE 2021</t>
  </si>
  <si>
    <t>REALIZAR UN ESTUDIO DE CARACTERIZACION DE LA DEMANDA Y OFERTA DE JUSTICIA ACTUAL QUE PERMITA IDENTIFICAR LOS DESEQUILIBRIOS EXISTENTES, CON BASE EN EL ANALISIS DE VARIABLES ENDOGENAS Y EXOGENAS QUE INCIDAN EN LA PRESTACION DEL SERVICIO DE JUSTICIA, Y DE ESTA MANERA CONTAR CON HERRAMIENTAS ADICIONALES PARA EL EJERCICIO DE LAS FUNCIONES CONSTITUCIONALES Y LEGALES DEL CONSEJO SUPERIOR DE LA JUDICATURA.</t>
  </si>
  <si>
    <t>CLAUDIA MARCELA
DELGADILLO VARGAS</t>
  </si>
  <si>
    <t>199 DE 2021</t>
  </si>
  <si>
    <t>PRESTAR EL SERVICIO DE MANTENIMIENTO, AJUSTES Y SOPORTE SOBRE EL APLICATIVO DE COBRO COACTIVO.</t>
  </si>
  <si>
    <t>SCOSDA S.A.S.</t>
  </si>
  <si>
    <t>CARLOS FERNANDO THOMAS BENAVIDES</t>
  </si>
  <si>
    <t>201 DE 2021</t>
  </si>
  <si>
    <t>MIGUEL
CUBILLOS MUNCA</t>
  </si>
  <si>
    <t>203 DE 2021</t>
  </si>
  <si>
    <t>EJECUTAR LA ADECUACIÓN DEL HALL PRINCIPAL DEL PISO 9 DEL PALACIO DE JUSTICIA “ALFONSO REYES ECHANDÍA” EN LA CIUDAD DE BOGOTÁ, D.C.</t>
  </si>
  <si>
    <t>CONSORCIO OBRAS SERPEC</t>
  </si>
  <si>
    <t>NESTOR ABDÓN
MESA HERRERA</t>
  </si>
  <si>
    <t>204 DE 2021</t>
  </si>
  <si>
    <t>DETERMINAR LAS NECESIDADES DE LA RAMA JUDICIAL PARA LA ELABORACIÓN DEL PLAN SECTORIAL DE DESARROLLO DE LA RAMA JUDICIAL 2023 – 2026.</t>
  </si>
  <si>
    <t>RACIONALIZAR S AS</t>
  </si>
  <si>
    <t>CLAUDIA MARCELA DELGADILLO VARGAS</t>
  </si>
  <si>
    <t>205 DE 2021</t>
  </si>
  <si>
    <t>ADQUIRIR EL ANÁLISIS, DISEÑO, DESARROLLO E IMPLEMENTACIÓN DE UNA PLATAFORMA HORIZONTAL, DISTRIBUIDA, INTEROPERABLE, SEGURA, PRIVADA CON CADENA DE BLOQUES (BLOCKCHAIN)</t>
  </si>
  <si>
    <t>UNIÓN TEMPORAL BLOCKCHAIN CSJ 2021</t>
  </si>
  <si>
    <t>CARLOS ANDRÉS
GÓMEZ GÓMEZ</t>
  </si>
  <si>
    <t>210 DE 2021</t>
  </si>
  <si>
    <t>REALIZAR ACTIVIDADES DE CONSTRUCCIÓN PARA LA TERMINACIÓN DE LA SEDE JUDICIAL EL DOVIO (VALLE DEL CAUCA)</t>
  </si>
  <si>
    <t>INMOBILIARIA Y CONSTRUCCIONES DE LA COSTA S.A.S.</t>
  </si>
  <si>
    <t>211 DE 2021</t>
  </si>
  <si>
    <t>REALIZAR LA INTERVENTORÍA INTEGRAL Y APOYO TÉCNICO A LA GESTIÓN, COORDINACIÓN Y SUPERVISIÓN DE LOS SERVICIOS DE TI DURANTE EL TIEMPO DE EJECUCIÓN DEL CONTRATO DE ADQUISICIÓN DE SERVICIOS DE CONECTIVIDAD (REDES WAN).</t>
  </si>
  <si>
    <t>C &amp; M CONSULTORES SAS</t>
  </si>
  <si>
    <t>MANUEL MARTIN DE LA HOZ DOMINGUEZ</t>
  </si>
  <si>
    <t>212 DE 2021</t>
  </si>
  <si>
    <t>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 Y ACCESO A LA JUSTICIA.</t>
  </si>
  <si>
    <t>UNIÓN TEMPORAL JUSTICIA ANALÍTICA 2021</t>
  </si>
  <si>
    <t>213 DE 2021</t>
  </si>
  <si>
    <t>REALIZAR LA INTERVENTORÍA TÉCNICA, ADMINISTRATIVA, JURÍDICA, FINANCIERA, CONTABLE Y AMBIENTAL, A LA CONSTRUCCIÓN DE LA SEDE DE LOS DESPACHOS JUDICIALES DE CHOCONTÁ – CUNDINAMARCA.</t>
  </si>
  <si>
    <t>ANGELA LORENA TEJEIRO BUSTAMANTE</t>
  </si>
  <si>
    <t>214 DE 2021</t>
  </si>
  <si>
    <t>DISEÑAR E IMPLEMENTAR UN OBSERVATORIO PARA EL MONITOREO Y EVALUACIÓN DEL IMPACTO DE LA LEY 2080 DE 2021.</t>
  </si>
  <si>
    <t>CONSORCIO CEJ-INVESCOR 003</t>
  </si>
  <si>
    <t>215 DE 2021</t>
  </si>
  <si>
    <t>ADQUIRIR ELEMENTOS Y EQUIPOS DE OFICINA PARA 166 PUESTOS DE TRABAJO CON DESTINO AL CONSEJO DE ESTADO.</t>
  </si>
  <si>
    <t>MODULARES ELYOS SAS</t>
  </si>
  <si>
    <t>001 de 2022</t>
  </si>
  <si>
    <t>PRESTAR  LOS  SERVICIOS  PROFESIONALES  ESPECIALIZADOS  EN  EL  DESPACHO  DEL DIRECTOR  EJECUTIVO  DE  ADMINISTRACIÓN  JUDICIAL,  EN  ASUNTOS  QUE  LE  SEAN ASIGNADOS</t>
  </si>
  <si>
    <t>002 de 2022</t>
  </si>
  <si>
    <t>PRESTAR LOS SERVICIOS PROFESIONALES AL DESPACHO DEL DIRECTOR EJECUTIVO DE ADMINISTRACIÓN JUDICIAL, EN LOS ASUNTOS JURÍDICOS,ADMINISTRATIVOS Y DISCIPLINARIOS QUE LE SEAN ASIGNADOS</t>
  </si>
  <si>
    <t>003 de 2022</t>
  </si>
  <si>
    <t>PRESTAR SERVICIOS PROFESIONALES EN LA UNIDAD DE PLANEACIÓN APOYANDO LA GESTIÓN DE LAS ACTIVIDADES RELACIONADAS CON LA PROGRAMACIÓN PRESUPUESTAL DE LOS GASTOS DE FUNCIONAMIENTO DE LA RAMA JUDICIAL</t>
  </si>
  <si>
    <t xml:space="preserve">ISAIAS HERNAN CONTRERAS NIETO </t>
  </si>
  <si>
    <t>004 de 2022</t>
  </si>
  <si>
    <t>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INVERSIONES, INCLUIDO EL ANTEPROYECTO DE PRESUPUESTO Y EN LA ACTUALIZACIÓN DE LOS INSTRUMENTOS DE PLANEACIÓN DE LA INVERSIÓN PÚBLICA.</t>
  </si>
  <si>
    <t>005 de 2022</t>
  </si>
  <si>
    <t>PRESTAR LOS SERVICIOS PROFESIONALES DE INGENIERO DE SISTEMAS EN LA COORDINACIÓN DEL GRUPO DE GESTIÓN DE PROYECTOS ESPECIALES DE LA DIRECCIÓN EJECUTIVA DE ADMINISTRACIÓN JUDICIAL.</t>
  </si>
  <si>
    <t>CARLOS ARIEL USEDA GOMEZ</t>
  </si>
  <si>
    <t>006 de 2022</t>
  </si>
  <si>
    <t xml:space="preserve">PRESTAR SERVICIOS PROFESIONALES EN LA DIVISIÓN DE ESTRUCTURACIÓN DE COMPRAS PÚBLICAS, PARA APOYAR PROCESOS DE CONTRATACIÓN DESDE LA PERSPECTIVA FINANCIERA. </t>
  </si>
  <si>
    <t>GABRIEL JACOB PATERNINA ROJAS</t>
  </si>
  <si>
    <t>007 de 2022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</si>
  <si>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</si>
  <si>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CESAR AUGUSTO MEJIA RAMIREZ</t>
  </si>
  <si>
    <t>008 de 2022</t>
  </si>
  <si>
    <t>PRESTAR LOS SERVICIOS PROFESIONALES EN MATERIA ADMINISTRATIVA Y FINANCIERA A LA UNIDAD DE INFRAESTRUCTURA FÍSICA DE LA DIRECCIÓN EJECUTIVA DE ADMINISTRACIÓN JUDICIAL.</t>
  </si>
  <si>
    <t xml:space="preserve">JOHANNA MARCELA MALAVER RAMÍREZ </t>
  </si>
  <si>
    <t>009 de 2022</t>
  </si>
  <si>
    <t>PRESTAR LOS SERVICIOS PROFESIONALES DE ADMINISTRADOR DE EMPRESAS EN EL GRUPO DE GESTIÓN DE PROYECTOS ESPECIALES DE LA DIRECCIÓN EJECUTIVA DE ADMINISTRACIÓN JUDICIAL COMO ESPECIALISTA EN GESTIÓN DEL CAMBIO</t>
  </si>
  <si>
    <t>AUGUSTO RAFAEL GUTIERREZ RIVERA</t>
  </si>
  <si>
    <t>010 de 2022</t>
  </si>
  <si>
    <t>PRESTAR LOS SERVICIOS PROFESIONALES EN EL GRUPO DE GESTIÓN DE PROYECTOS ESPECIALES DE LA DIRECCIÓN EJECUTIVA DE ADMINISTRACIÓN JUDICIAL, COMO ESPECIALISTA RAMA JUDICIAL</t>
  </si>
  <si>
    <t xml:space="preserve">JUAN MANUEL CARO GONZÁLEZ </t>
  </si>
  <si>
    <t>011 de 2022</t>
  </si>
  <si>
    <t>012 de 2022</t>
  </si>
  <si>
    <t>PRESTAR LOS SERVICIOS PROFESIONALES EN EL GRUPO DE GESTIÓN DE PROYECTOS ESPECIALES DE LA DIRECCIÓN EJECUTIVA DE ADMINISTRACIÓN JUDICIAL, COMO ESPECIALISTA EN SEGUIMIENTO Y MONITOREO</t>
  </si>
  <si>
    <t>ANA YANETH GONZALZ RAMIREZ</t>
  </si>
  <si>
    <t>013 de 2022</t>
  </si>
  <si>
    <t>PRESTAR SERVICIOS PROFESIONALES DE ASESORÍA Y ACOMPAÑAMIENTO A LA DIRECCIÓN EJECUTIVA DE ADMINISTRACIÓN JUDICIAL  Y A LA UNIDAD DE RECURSOS HUMANOS DE LA DEAJ- CONSEJO SUPERIOR DE LA JUDICATURA, EN ACTIVIDADES RELACIONADAS CON FUNCIÓN PUBLICA Y LA GESTIÓN DE RECURSOS HUMANOS, CON ÉNFASIS EN EL MODELO ORGANIZACIONAL DE LA GESTIÓN INSTITUCIONAL</t>
  </si>
  <si>
    <t>ELIZABETH CRISTINA RODRIGUEZ TAYLOR</t>
  </si>
  <si>
    <t>014 de 2022</t>
  </si>
  <si>
    <t xml:space="preserve">PRESTAR LOS SERVICIOS PROFESIONALES DE INGENIERO ELECTRÓNICO EN EL GRUPO ESTRATÉGICO DE PROYECTOS DEL CONSEJO SUPERIOR DE LA JUDICATURA EN EL ROL DE ESPECIALISTA EN TRANSFORMACIÓN DIGITAL. </t>
  </si>
  <si>
    <t>015 de 2022</t>
  </si>
  <si>
    <t>PRESTAR SERVICIOS PROFESIONALES DE ABOGADO EN LA UNIDAD DE COMPRAS PÚBLICAS PARA SUSTANCIAR LAS ACTUACIONES ADMINISTRATIVAS CONTRACTUALES Y APOYAR LA GESTIÓN CONTRACTUAL Y POSTCONTRACTUAL</t>
  </si>
  <si>
    <t>ISABEL CRISTINA JARAMILLO ALZATE</t>
  </si>
  <si>
    <t>ANDRES FELIPE DUQUE GRAJALES</t>
  </si>
  <si>
    <t>016 de 2022</t>
  </si>
  <si>
    <t>PRESTAR LOS SERVICIOS PROFESIONALES EN EL GRUPO DE GESTIÓN DE PROYECTOS ESPECIALES DE LA DIRECCIÓN EJECUTIVA DE ADMINISTRACIÓN JUDICIAL, COMO ESPECIALISTA EN TECNOLOGÍAS DE LA INFORMACIÓN Y LAS TELECOMUNICACIONES</t>
  </si>
  <si>
    <t>017 de 2022</t>
  </si>
  <si>
    <t>PRESTAR LOS SERVICIOS PROFESIONALES DE INGENIERO DE SISTEMAS EN LA COORDINACIÓN DEL GRUPO ESTRATÉGICO DE PROYECTOS DEL CONSEJO SUPERIOR DE LA JUDICATURA-CSJ</t>
  </si>
  <si>
    <t>018 de 2022</t>
  </si>
  <si>
    <t xml:space="preserve">PRESTAR LOS SERVICIOS PROFESIONALES DE INGENIERO DE SISTEMAS EN EL GRUPO ESTRATÉGICO DE PROYECTOS DEL CONSEJO SUPERIOR DE LA JUDICATURA EN EL ROL DE ANALISTA DE PROYECTOS TI.
</t>
  </si>
  <si>
    <t>019 de 2022</t>
  </si>
  <si>
    <t>FRANCISCO JAVIER GONZÁLEZ MÉNDEZ</t>
  </si>
  <si>
    <t>020 de 2022</t>
  </si>
  <si>
    <t>Prestar los servicios profesionales independientes de Consultoría como Gerente del Programa, encargado de las funciones de lagerencia, con el fin de asesorar, liderar y ejecutar las acciones y actividades del Programa de Transformación Digital de la Justicia enColombia, contrato de préstamo BID 5283-OC/CO</t>
  </si>
  <si>
    <t>ADRIANA HERRERA BELTRAN</t>
  </si>
  <si>
    <t>021 de 2022</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</si>
  <si>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BID 5283/OC-CO de Transformación Digital de la Justicia en Colombia. Las actividades correspondientes al desarrollo de este objeto se encuentran en los Términos de Referencia correspondientes, incluidos en el Anexo A del presente contrato.</t>
  </si>
  <si>
    <t>022 de 2022</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</si>
  <si>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 en el Contrato de Préstamo BID 5283/OC-CO, de Transformación Digital de la Justicia en Colombia.</t>
  </si>
  <si>
    <t>023 de 2022</t>
  </si>
  <si>
    <t>Prestar los servicios profesionales de comunicador social y periodista en el Consejo Superior de la Judicatura para realizar una asesoría especializada en la realización de actividades de comunicación por parte de la Corporación con miras a mejorar el impacto de la divulgación de la gestión que se realiza del Gobierno y Administración de la Rama Judicial.</t>
  </si>
  <si>
    <t>JAINNE ESMERALDA ROZO GUERRERO</t>
  </si>
  <si>
    <t>024 de 2022</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</si>
  <si>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</si>
  <si>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DAHIANA JURADO URREGO</t>
  </si>
  <si>
    <t>025 de 2022</t>
  </si>
  <si>
    <t>Prestar los servicios profesionales de Contador Público con especialización en materia tributaria, en la División de Contabilidad de la Unidad de Presupuesto de la Dirección Ejecutiva de Administración Judicial</t>
  </si>
  <si>
    <t>MARYORIE CUBIDES</t>
  </si>
  <si>
    <t>DORA MERCEDES RINCÓN SÁNCHEZ</t>
  </si>
  <si>
    <t>026 de 2022</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</si>
  <si>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</si>
  <si>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JOSÉ RODRIGO BERMUDEZ CASTRO</t>
  </si>
  <si>
    <t>027 de 2022</t>
  </si>
  <si>
    <t>Prestar los servicios profesionales a la Unidad de Planeación de la Dirección Ejecutiva de Administración Judicial, para el despliegue del mapa estratégico, instrumento del Balanced Scorecard como herramienta de planeación y gestión estratégica de la DEAJ hacia las Unidades y Grupos de Proyectos Especiales.</t>
  </si>
  <si>
    <t>MARIA CRISTINA MUÑOZ HERNÁNDEZ</t>
  </si>
  <si>
    <t>028 de 2022</t>
  </si>
  <si>
    <t>Prestar los servicios profesionales a la Unidad de Planeación de la Dirección Ejecutiva de Administración Judicial en eldespliegue del Balanced Scorecard como herramienta de evaluación desde la DEAJ hacia las Unidades y Grupos deProyectos Especiales.</t>
  </si>
  <si>
    <t>JULIO CESAR OSORIO MENDOZA</t>
  </si>
  <si>
    <t>029 de 2022</t>
  </si>
  <si>
    <t>Prestar los servicios profesionales para apoyar el seguimiento y control de la adquisición de elementos tecnológicos y losservicios de audiencias</t>
  </si>
  <si>
    <t>DANIELA CARRILLO AVILA</t>
  </si>
  <si>
    <t>030 de 2022</t>
  </si>
  <si>
    <t xml:space="preserve"> Prestar los servicios profesionales de apoyo a la supervisión funcional del contrato 149 de 2019, en las etapas contractual y poscontractual.</t>
  </si>
  <si>
    <t>SANDRA MILENA ÁLVAREZ ABRIL</t>
  </si>
  <si>
    <t>NELSON ORLANDO JIMÉNEZ PEÑA</t>
  </si>
  <si>
    <t>031 de 2022</t>
  </si>
  <si>
    <t>Prestar los servicios profesionales de Contador Público en la División de Asuntos Laborales de la Unidad de Recursos Humanos.</t>
  </si>
  <si>
    <t>CAMILO ANDRÉS MORENO BRAVO</t>
  </si>
  <si>
    <t>MARÍA CLAUDIA DIAZ LÓPEZ</t>
  </si>
  <si>
    <t>032 de 2022</t>
  </si>
  <si>
    <t>Prestar los servicios profesionales como ingeniera electrónica, para apoyar la formulación, seguimiento y verificación de la adquisición de hardware y/o la prestación de los servicios de comunicaciones y centros de datos, incluyendo el apoyo a las supervisiones relacionadas.</t>
  </si>
  <si>
    <t>AURA CRISTINA HERRERA ARDILA</t>
  </si>
  <si>
    <t>033 de 2022</t>
  </si>
  <si>
    <t>Prestar los servicios profesionales como ingeniero civil a la Unidad de Infraestructura Física de la Dirección Ejecutiva de Administración Judicial.</t>
  </si>
  <si>
    <t>CRISTIAN MARCELO TRIANA ZAMBRANO</t>
  </si>
  <si>
    <t>YEISSON EDUARDO GÓMEZ SUÁREZ</t>
  </si>
  <si>
    <t>034 de 2022</t>
  </si>
  <si>
    <t>Prestar los servicios profesionales de abogado para la proyección de actos administrativos en la División de Asuntos Laborales de la Unidad de Recursos Humanos.</t>
  </si>
  <si>
    <t>JOSÉ DOROTEO CANTILLO PABÓN</t>
  </si>
  <si>
    <t>035 de 2022</t>
  </si>
  <si>
    <t>Prestar los servicios profesionales de abogado para la proyección de actos administrativos en la División de AsuntosLaborales de la Unidad de Recursos Humanos.</t>
  </si>
  <si>
    <t>MONICA MARIA PINEDA CELIS</t>
  </si>
  <si>
    <t>036 de 2022</t>
  </si>
  <si>
    <t>Prestar los servicios de apoyo en el soporte funcional al aplicativo de nómina y módulos complementarios a nivel nacional.</t>
  </si>
  <si>
    <t>ANNY JOHANNA MARTINEZ QUINCHE</t>
  </si>
  <si>
    <t>037 de 2022</t>
  </si>
  <si>
    <t>Prestar los servicios de apoyo a la gestión en la División de Asuntos Laborales de la Unidad de Recursos Humanos</t>
  </si>
  <si>
    <t>CARLOS JOSÉ MORA MAYORGA</t>
  </si>
  <si>
    <t>038 de 2022</t>
  </si>
  <si>
    <t>Prestar los servicios profesionales como ingeniero a la Unidad de Infraestructura Física de la Dirección Ejecutiva de Administración Judicial</t>
  </si>
  <si>
    <t>CAMILA ANDREA RAMOS MEDINA</t>
  </si>
  <si>
    <t>039 de 2022</t>
  </si>
  <si>
    <t>CLAUDIA MILENA RAMIREZ HERNANDEZ</t>
  </si>
  <si>
    <t>040 de 2022</t>
  </si>
  <si>
    <t>Prestar los servicios de apoyo técnico en la implementación de las soluciones informáticas en la División de Infraestructura de Software de
la Unidad de Informática.</t>
  </si>
  <si>
    <t>JORGE ELIECER PACHON BALLEN</t>
  </si>
  <si>
    <t>041 de 2022</t>
  </si>
  <si>
    <t>Prestar los servicios de apoyo a la gestión en la División de Asuntos Laborales de la Unidad de Recursos Humanos.</t>
  </si>
  <si>
    <t>BRAYAM CAMILO GALLEGO RAMÍREZ</t>
  </si>
  <si>
    <t>042 de 2022</t>
  </si>
  <si>
    <t>HEYDI CAROLINA MORENO DIAZ</t>
  </si>
  <si>
    <t>043 de 2022</t>
  </si>
  <si>
    <t>MAURICIO MELO OVALLE</t>
  </si>
  <si>
    <t>044 de 2022</t>
  </si>
  <si>
    <t>Prestar servicios profesionales de abogado en la Unidad de Compras Públicas.</t>
  </si>
  <si>
    <t>045 de 2022</t>
  </si>
  <si>
    <t>Prestar los servicios profesionales como Arquitecto a la División de Estructuración de Compras Públicas - Unidad de Compras Públicas de la Dirección Ejecutiva de Administración Judicial.</t>
  </si>
  <si>
    <t>CARLOS JULIO PERILLA JIMENO</t>
  </si>
  <si>
    <t>046 de 2022</t>
  </si>
  <si>
    <t>CRISTIAN ALEXIS CADAVID CASTAÑEDA</t>
  </si>
  <si>
    <t>047 de 2022</t>
  </si>
  <si>
    <t>Prestar los servicios profesionales como Arquitecto a la Unidad de Infraestructura Física de la Dirección Ejecutiva de Administración Judicial</t>
  </si>
  <si>
    <t>JAVIER CAMILO ABELLA CASTILLO</t>
  </si>
  <si>
    <t>048 de 2022</t>
  </si>
  <si>
    <t>Prestar los servicios profesionales como ingeniero para apoyar la ejecución y seguimiento en los contratos de TI de la Unidad de Informática.</t>
  </si>
  <si>
    <t>JAIME ALBERTO CUEVAS MALDONADO</t>
  </si>
  <si>
    <t>049 de 2022</t>
  </si>
  <si>
    <t>Prestar los servicios de apoyo para la gestión de derechos de petición, tutelas y trámites de contratos de la División de Infraestructura de Software.</t>
  </si>
  <si>
    <t>JAIRO ANTONIO OSPINA RODRÍGUEZ</t>
  </si>
  <si>
    <t>050 de 2022</t>
  </si>
  <si>
    <t>Prestar los servicios profesionales de asesoría y acompañamiento a la gestión en la Unidad de Planeación de la Dirección Ejecutiva de Administración Judicial.</t>
  </si>
  <si>
    <t>051 de 2022</t>
  </si>
  <si>
    <t>Prestar los servicios de apoyo en el soporte funcional al aplicativo de nómina y módulos complementarios a nivel nacional</t>
  </si>
  <si>
    <t>ANGIE GERALDINE BAUTISTA RUIZ</t>
  </si>
  <si>
    <t>052 de 2022</t>
  </si>
  <si>
    <t>Prestar los servicios profesionales de Ingeniero Industrial en el Consejo Superior de la Judicatura como Analista de Datos del Grupo Estratégico de Proyectos.</t>
  </si>
  <si>
    <t>LUIS ALFONSO FERNÁNDEZ MORENO</t>
  </si>
  <si>
    <t>053 de 2022</t>
  </si>
  <si>
    <t>LEIDY STEPHANIA GARCIA CORREDOR</t>
  </si>
  <si>
    <t>054 de 2022</t>
  </si>
  <si>
    <t>BRIDGET CAMILA CASTAÑEDA ACERO</t>
  </si>
  <si>
    <t>055 de 2022</t>
  </si>
  <si>
    <t>Definición, construcción y validación del marco de referencia para la implementación del examen para ejercer la profesiónde abogado dispuesto en la Ley 1905 de 2018.</t>
  </si>
  <si>
    <t>INSTITUTO COLOMBIANO PARA LA EVALUACIÓN DE LA EDUCACIÓN - ICFES</t>
  </si>
  <si>
    <t>SANDY YANETH LÓPEZ PATARROYO</t>
  </si>
  <si>
    <t>056 de 2022</t>
  </si>
  <si>
    <t>Prestar asesoría y apoyo a los liquidadores del Grupo de Sentencias y Conciliaciones en temas contables y realizarliquidaciones de conciliaciones judiciales y mandamientos ejecutivos que el área de Procesos y Direcciones Seccionalessoliciten.</t>
  </si>
  <si>
    <t>SILVIA VALENZUELA VALVUENA</t>
  </si>
  <si>
    <t>JOSÉ RICARDO VARELA ACOSTA</t>
  </si>
  <si>
    <t>057 de 2022</t>
  </si>
  <si>
    <t>Prestar los servicios de apoyo a la gestión en el Grupo de Sentencias y Conciliaciones de la Unidad de Asistencia Legal en los procesos que se generen en virtud de la aplicación del Decreto 642 de 2020</t>
  </si>
  <si>
    <t>MARÍA ALEJANDRA LADRÓN DE GUEVARA LÓPEZ</t>
  </si>
  <si>
    <t>058 de 2022</t>
  </si>
  <si>
    <t>Prestar los servicios profesionales en el Grupo de Sentencias y Conciliaciones de la Unidad de Asistencia Legal en las actividades relacionadas con la revisión de la liquidación de Sentencias aplicables al Decreto 642 del 2020 a cargo de la Dirección Ejecutiva de Administración Judicial.</t>
  </si>
  <si>
    <t>MARTHA CECILIA RODRÍGUEZ MORA</t>
  </si>
  <si>
    <t>059 de 2022</t>
  </si>
  <si>
    <t>Prestar los servicios de apoyo a la gestión en el Grupo de Sentencias y Conciliaciones de la Unidad de Asistencia Legal en los procesos que se generen en virtud de la aplicación del Decreto 642 de 2020.</t>
  </si>
  <si>
    <t>FAIZULY DAIAN PACHECO ÁLVAREZ</t>
  </si>
  <si>
    <t>060 de 2022</t>
  </si>
  <si>
    <t>Conceder por parte del arrendador al arrendatario el uso y goce del Edificio AKL, ubicado en la Carrera 7 No. 17-64 de Bogotá, con 4.400 m2.</t>
  </si>
  <si>
    <t>62 S.A.S.</t>
  </si>
  <si>
    <t>061 de 2022</t>
  </si>
  <si>
    <t>Prestar los servicios profesionales en la División de Contabilidad de la Unidad de Presupuesto para gestionar el pago de sentencias.</t>
  </si>
  <si>
    <t>PATRICIA UBAQUE RODRÍGUEZ</t>
  </si>
  <si>
    <t>LILIANA AHUMADA DÍAZ</t>
  </si>
  <si>
    <t>062 de 2022</t>
  </si>
  <si>
    <t>Prestar servicios profesionales de abogado en la Unidad de Control Interno Disciplinario de la Dirección Ejecutiva deAdministración Judicial.</t>
  </si>
  <si>
    <t>JUAN PABLO SANCHEZ SANTIAGO</t>
  </si>
  <si>
    <t>CARLOS EDUARDO RIAÑO CÁRDENAS</t>
  </si>
  <si>
    <t>063 de 2022</t>
  </si>
  <si>
    <t>Prestar el servicio de suministro e instalación de componentes para puesta a punto de cuatro (4) ascensores de la Sede Judicial Soacha (Sector Terreros) Cundinamarca.</t>
  </si>
  <si>
    <t>GRUPO BRABANTE SAS</t>
  </si>
  <si>
    <t>064 de 2022</t>
  </si>
  <si>
    <t>LUCY MARIZOL LÓPEZ RODRÍGUEZ</t>
  </si>
  <si>
    <t>065 de 2022</t>
  </si>
  <si>
    <t>Prestar el servicio de suscripción al Diario Oficial y publicar en el mismo, los acuerdos, resoluciones y demás actos administrativos de carácter general que por su naturaleza requieren las Altas Cortes, la Comisión Nacional de Disciplina Judicial, la Comisión Interinstitucional de la Rama Judicial, el Consejo Superior de la Judicatura y la Dirección Ejecutiva de Administración Judicial.</t>
  </si>
  <si>
    <t>DIANA JAHEL
BUITRAGO GARAVITO</t>
  </si>
  <si>
    <t>066 de 2022</t>
  </si>
  <si>
    <t>Prestar los servicios profesionales de abogado para la proyección de actos administrativos en la División de Asuntos Laborales de la Unidad de Recursos Humanos</t>
  </si>
  <si>
    <t>ARLEY RAMÍREZ CARDONA</t>
  </si>
  <si>
    <t>067 de 2022</t>
  </si>
  <si>
    <t>Prestar los servicios para el mantenimiento preventivo y reconfiguración de los equipos de aires acondicionados y de ventilación mecánica, ubicados en la Sede Judicial Soacha (Sector Terreros) Cundinamarca</t>
  </si>
  <si>
    <t>AIREFLEX DE COLOMBIA SAS</t>
  </si>
  <si>
    <t>068 de 2022</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</si>
  <si>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</si>
  <si>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069 de 2022</t>
  </si>
  <si>
    <t>Prestar los servicios profesionales de seguridad y salud en el trabajo en la División de Seguridad y Bienestar Social de laUnidad de Recursos Humanos.</t>
  </si>
  <si>
    <t>SOFIA ISABELLA TARAZONA MURCIA</t>
  </si>
  <si>
    <t>MÓNICA CAROLINA PORRAS OTÁLORA</t>
  </si>
  <si>
    <t>070 de 2022</t>
  </si>
  <si>
    <t>Realizar la preproducción, producción y/o transmisión de contenidos audiovisuales multiplataforma que permita difundir diversos temas que sean considerados de interés de la Rama Judicial.</t>
  </si>
  <si>
    <t>RADIO TELEVISIÓN NACIONAL DE COLOMBIA RTVC</t>
  </si>
  <si>
    <t>JUAN DE JESÚS
HERNÁNDEZ MARTÍNEZ</t>
  </si>
  <si>
    <t>071 de 2022</t>
  </si>
  <si>
    <t>Organización y estructuración digital de los expedientes en gestión para la Corte Suprema de Justicia en las salas Laboral, Penal, de Primera Instancia y Civil.</t>
  </si>
  <si>
    <t>RED COLOMBIANA DE INSTITUCIONES DE EDUCACION
SUPERIOR - EDURED</t>
  </si>
  <si>
    <t>093 de 2018</t>
  </si>
  <si>
    <t>ESTUDIOS Y DISEÑOS PARA LA CONSTRUCCIÓN DE LA SEDE DE LOS DESPACHOS JUDICIALES DE SOGAMOSO – BOYACÁ</t>
  </si>
  <si>
    <t>CONSORCIO MCYC</t>
  </si>
  <si>
    <t>INGEOINNOVA SAS</t>
  </si>
  <si>
    <t>094 de 2018</t>
  </si>
  <si>
    <t>EJERCER LA INTERVENTORÍA TÉCNICA, ADMINISTRATIVA, JURÍDICA, FINANCIERA, CONTABLE Y AMBIENTAL, AL CONTRATO DISEÑO QUE RESULTE ADJUDICADO DEL CONCURSO DE MÉRITOS, CUYO OBJETO ES “ESTUDIOS Y DISEÑOS PARA LA CONSTRUCCIÓN DE LA SEDE DE LOS DESPACHOS JUDICIALES DE SOGAMOSO – BOYACÁ</t>
  </si>
  <si>
    <t>JUAN MANUELPIÑEROS</t>
  </si>
  <si>
    <t>091 de 2020</t>
  </si>
  <si>
    <t>RENTING DE VEHÍCULOS CAMIONETAS TIPO 4X4 BLINDADAS CON DESTINO AL FORTALECIMIENTO DE LA</t>
  </si>
  <si>
    <t>20 OTROS</t>
  </si>
  <si>
    <t>UNIDAD NACIONAL DE PROTECCIÓN –UNP</t>
  </si>
  <si>
    <t>FABIAN GIOVANNI SARMIENTO</t>
  </si>
  <si>
    <t>189 de 2020</t>
  </si>
  <si>
    <t>Definición de las reglas de reparto judicial en todas las jurisdicciones y especialidades y su operatividad.</t>
  </si>
  <si>
    <t>JAIME IVAN BOCANEGRA</t>
  </si>
  <si>
    <t/>
  </si>
  <si>
    <t>1 SI</t>
  </si>
  <si>
    <t>1 PRIMER VEZ</t>
  </si>
  <si>
    <t>2 NO</t>
  </si>
  <si>
    <t>2 DOS VECES</t>
  </si>
  <si>
    <t>3 TRES VECES</t>
  </si>
  <si>
    <t>1 DV 0</t>
  </si>
  <si>
    <t>1 PERSONA NATURAL</t>
  </si>
  <si>
    <t>1 NIT</t>
  </si>
  <si>
    <t>1 ANTICIPOS</t>
  </si>
  <si>
    <t>1 ADICIÓN EN VALOR (DIFERENTE A PRÓRROGAS)</t>
  </si>
  <si>
    <t>4 CUATRO VECES</t>
  </si>
  <si>
    <t>2 DV 1</t>
  </si>
  <si>
    <t>2 PERSONA JURÍDICA</t>
  </si>
  <si>
    <t>2 RUT - REGISTRO ÚNICO TRIBUTARO</t>
  </si>
  <si>
    <t>2 PAGO ANTICIPADO</t>
  </si>
  <si>
    <t>2 ADICIÓN EN TIEMPO (PRÓRROGAS)</t>
  </si>
  <si>
    <t>5 CINCO VECES</t>
  </si>
  <si>
    <t>3 DV 2</t>
  </si>
  <si>
    <t>3 P JURÍDICA - UNIÓN TEMPORAL o CONSORCIO</t>
  </si>
  <si>
    <t>3 CÉDULA DE CIUDADANÍA</t>
  </si>
  <si>
    <t>3 NO PACTADOS</t>
  </si>
  <si>
    <t>3 ADICIÓN EN VALOR y EN TIEMPO</t>
  </si>
  <si>
    <t>6 SEIS VECES</t>
  </si>
  <si>
    <t>4 DV 3</t>
  </si>
  <si>
    <t>4 NO SE DILIGENCIA INFORMACIÓN PARA ESTE FORMULARIO EN ESTE PERÍODO DE REPORTE</t>
  </si>
  <si>
    <t>4 CÉDULA DE EXTRANJERÍA</t>
  </si>
  <si>
    <t>4 NO SE HA ADICIONADO NI EN VALOR y EN TIEMPO</t>
  </si>
  <si>
    <t>7 SIETE VECES</t>
  </si>
  <si>
    <t>5 DV 4</t>
  </si>
  <si>
    <t>5 NO SE TIENE ESTE TIPO DE SEGUIMIENTO EN EL CONTRATO</t>
  </si>
  <si>
    <t>8 OCHO VECES</t>
  </si>
  <si>
    <t>6 DV 5</t>
  </si>
  <si>
    <t>9 NUEVE VECES</t>
  </si>
  <si>
    <t>7 DV 6</t>
  </si>
  <si>
    <t>10 DIEZ VECES</t>
  </si>
  <si>
    <t>8 DV 7</t>
  </si>
  <si>
    <t>11 ONCE VECES</t>
  </si>
  <si>
    <t>9 DV 8</t>
  </si>
  <si>
    <t>12 DOCE VECES</t>
  </si>
  <si>
    <t>10 DV 9</t>
  </si>
  <si>
    <t>13 TRECE VECES</t>
  </si>
  <si>
    <t>11 NO SE DILIGENCIA INFORMACIÓN PARA ESTE FORMULARIO EN ESTE PERÍODO DE REPORTE</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</si>
  <si>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</si>
  <si>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</si>
  <si>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</si>
  <si>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</si>
  <si>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</si>
  <si>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</si>
  <si>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</si>
  <si>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</si>
  <si>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</si>
  <si>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</si>
  <si>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</si>
  <si>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</si>
  <si>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</si>
  <si>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</si>
  <si>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</si>
  <si>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</si>
  <si>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</si>
  <si>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</si>
  <si>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</si>
  <si>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</si>
  <si>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</si>
  <si>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</si>
  <si>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</si>
  <si>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</si>
  <si>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</si>
  <si>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</si>
  <si>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</si>
  <si>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</si>
  <si>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</si>
  <si>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</si>
  <si>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</si>
  <si>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</si>
  <si>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</si>
  <si>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</si>
  <si>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</si>
  <si>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</si>
  <si>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</si>
  <si>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</si>
  <si>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CONTRATOS Y CONVENIOS INTERADMINISTRATIVOS EN EJECUCIÓN, SUSCRITOS Y MODIFICADOS ENERO 2022</t>
  </si>
  <si>
    <t>NÚMERO DE CONVENIO o CONTRATO</t>
  </si>
  <si>
    <t>FECHA SUSCRIPCIÓN CONVENIO o CONTRATO</t>
  </si>
  <si>
    <t>OBJETO DEL CONVENIO o CONTRATO</t>
  </si>
  <si>
    <t xml:space="preserve"> VALOR TOTAL DEL CONVENIO o CONTRATO (En pesos) </t>
  </si>
  <si>
    <t>ENTIDAD : NOMBRE COMPLETO</t>
  </si>
  <si>
    <t>PLAZO</t>
  </si>
  <si>
    <t>ADICIONES : VALOR TOTAL</t>
  </si>
  <si>
    <t>FECHA INCIO CONVENIO o CONTRATO</t>
  </si>
  <si>
    <t>FECHA TERMINACIÓN CONVENIO o CONTRATO</t>
  </si>
  <si>
    <t>069 DE 2017</t>
  </si>
  <si>
    <t>AUNAR ESFUERZOS PARA FORMULAR, ESTRUCTURAR Y EJECUTAR PROYECTOS INMOBILIARIOS Y/O DE INFRAESTRUCTURA FÍSICA DE INICIATIVA DEL CONSEJO SUPERIOR DE LA JUDICATURA</t>
  </si>
  <si>
    <t>AGENCIA NACIONAL INMOBILIARIA</t>
  </si>
  <si>
    <t>IVAN DARIO CELY</t>
  </si>
  <si>
    <t>218 DE 2017</t>
  </si>
  <si>
    <t>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t>
  </si>
  <si>
    <t>WLSON FERNANDO MUÑOZ ESPITIA</t>
  </si>
  <si>
    <t>SIN REPORTE</t>
  </si>
  <si>
    <t>072 DE 2018</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</si>
  <si>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</si>
  <si>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COLEGIO MAYOR DE NUESTRA SEÑORA DEL ROSARIO</t>
  </si>
  <si>
    <t>LUIS CARLOS PARRA ACEVEDO</t>
  </si>
  <si>
    <t>073 DE 2018</t>
  </si>
  <si>
    <t>064 DE 2019</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</si>
  <si>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</si>
  <si>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UNIVERSIDAAD EXTERNADO DE COLOMBIA</t>
  </si>
  <si>
    <t>078 DE 2019</t>
  </si>
  <si>
    <t>UNIVERSIDAD SERGIO ARBOLEDA</t>
  </si>
  <si>
    <t>147 DE 2019</t>
  </si>
  <si>
    <t>UNIVERSIDAD LA GRAN COLOMBIA</t>
  </si>
  <si>
    <t>166 DE 2019</t>
  </si>
  <si>
    <t>UNIVERSIDAD MARIANA</t>
  </si>
  <si>
    <t>194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</si>
  <si>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</si>
  <si>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CAJA COLOMBIANA DE SUBSIDIO FAMILIAR - COLSUBSIDIO</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</si>
  <si>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</si>
  <si>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</si>
  <si>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</si>
  <si>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 xml:space="preserve">WILSON FERNANDO MUÑOZ ESPITIA </t>
  </si>
  <si>
    <t>125 DE 2020</t>
  </si>
  <si>
    <t>AUNAR ESFUERZOS INSTITUCIONALES Y TECNOLÓGICOS ENTRE EL CONSEJO SUPERIOR DE LA JUDICATURA Y LA DEFENSORÍA, EN EL MARCO DE SUS COMPETENCIAS, PARA LA INTEROPERABILIDAD DE LA HERRAMIENTA TECNOLÓGICA DENOMINADA AGENDA ELECTRÓNICA, DISEÑADA Y DESARROLLADA POR LA DEFENSORÍA, Y QUE SE AMPLIARÁ CON LA FINALIDAD DE FACILITAR LA PROGRAMACIÓN DE AUDIENCIAS JUDICIALES POR LOS JUECES PENALES A NIVEL</t>
  </si>
  <si>
    <t>DEFENSORIA DEL PUEBLO</t>
  </si>
  <si>
    <t>135 DE 2020</t>
  </si>
  <si>
    <t>AUNAR ESFUERZOS, TÉCNICOS, TECNOLÓGICOS Y ADMINISTRATIVOS, A TRAVÉS DE MECANISMOS DE INTEROPERABILIDAD Y REPORTES CONSOLIDADOS DE LOS DATOS QUE SE PROCESAN EN LA CONSULTA DE PROCESOS NACIONAL UNIFICADA, PARA ESTABLECER LAZOS DE COOPERACIÓN, EN CONDICIONES DE IGUALDAD Y SIMILITUD, QUE PERMITAN INTERCAMBIAR INFORMACIÓN RELACIONADA CON LOS PROCESOS DE TUTELAS Y LA INFORMACIÓN QUE PUEDA SER</t>
  </si>
  <si>
    <t>PROCURADURIA GENERAL DE LA NACION</t>
  </si>
  <si>
    <t>150 DE 2021</t>
  </si>
  <si>
    <t>LA REGISTRADURÍA permitirá a LA NACION - CONSEJO SUPERIOR DE LA JUDICIATURA, el acceso a la información contenida en la base de datos del Archivo Nacional de Identificación (ANI) y el Sistema de Información de Registro Civil SIRC.</t>
  </si>
  <si>
    <t>REGISTRADURIA NACIONAL DEL ESTADO CIVIL</t>
  </si>
  <si>
    <t>174 DE 2020</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</si>
  <si>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t>
  </si>
  <si>
    <t>POLITECNICO GRANCOLOMBIANO</t>
  </si>
  <si>
    <t>LUIIS CARLOS PARRA ACEVEDO</t>
  </si>
  <si>
    <t>181 DE 2020</t>
  </si>
  <si>
    <t>PRESTACIÓN DE LOS SERVICIOS BANCARIOS DE RECAUDO Y/O PAGO, SOBRE LOS RECURSOS DISCRIMINADOS EN LA FICHA TÉCNICA Y BAJO LOS TÉRMINOS Y CONDICIONES DISPUESTOS EN LA MISMA, SEGÚN LA NATURALEZA DEL SERVICIO Y LAS CUENTAS CENTRALIZADORAS DEL CONVENIO.</t>
  </si>
  <si>
    <t>BANCO AGRARIO DE COLOMBIA</t>
  </si>
  <si>
    <t>190 DE 2020</t>
  </si>
  <si>
    <t>PRESTACIÓN POR PARTE DEL BANCO, DE LOS SIGUIENTES SERVICIOS: PUNTO VIRTUAL PAGOS ELECTRÓNICOS Y/O RECAUDO ELECTRÓNICO A TRAVÉS DEL BOTÓN DE PAGOS PSE (PAGO SEGURO EN LÍNEA), TENIENDO EN CUENTA LO DEFINIDO POR EL CLIENTE EN LA FICHA TÉCNICA.</t>
  </si>
  <si>
    <t>020  DE 2021</t>
  </si>
  <si>
    <t xml:space="preserve">AUNAR ESFUERZOS Y RECURSOS HUMANOS, TÉCNICOS Y ADMINISTRATIVOS, PARA APOYAR LA GESTIÓNADMINISTRATIVA DEL CONSEJO SUPERIOR DE LA JUDICATURA, MEDIANTE EL USO DELAPLICATIVO DENOMINADO SIA POAS MANAGER
</t>
  </si>
  <si>
    <t>AUDITORIA GENERAL DE LA REPUBLICA</t>
  </si>
  <si>
    <t>045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</si>
  <si>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t>
  </si>
  <si>
    <t>UNIVERSIDAD DE LA SABANA</t>
  </si>
  <si>
    <t>CLAUDIA ALEXANDRA BRICEÑO</t>
  </si>
  <si>
    <t>049 DE 2021</t>
  </si>
  <si>
    <t>UNIVERSIDAD ICESO</t>
  </si>
  <si>
    <t>088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</si>
  <si>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t>
  </si>
  <si>
    <t>PONTIFICIA UNIVERSIDAD JAVERIANA</t>
  </si>
  <si>
    <t>167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</si>
  <si>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t>
  </si>
  <si>
    <t>CLAUDIA ALEXANDRA BRICEÑO MEJIA</t>
  </si>
  <si>
    <t>172 DE 2021</t>
  </si>
  <si>
    <t>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t>
  </si>
  <si>
    <t>DEFENSORÍA DEL PUEBLO</t>
  </si>
  <si>
    <t>SANDRA MILENA PARRADO CRIOLLO</t>
  </si>
  <si>
    <t>197 DE 2021</t>
  </si>
  <si>
    <t>RECIBIR UN TÍTULO GRATUITO DE ORGANIZACIÓN SANTAMARÍA SAS LOS BIENES QUE SE RELACIONAN EN EL CONCEPTO TÉCNICO DE FECHA 1 DE DICIEMBRE DE 2020, EMITIDO POR LA UNIDAD ADMINISTRATIVA DE LA DIRECCIÓN EJECUTIVA DE ADMINISTRACIÓN JUDICIAL CON LAS ESPECIFICACIONES ALLÍ SEÑALADAS, PARA SER DESTINADO AL USO DE LA NACIÓN - CONSEJO SUPERIOR DE LA JUDICATURA.</t>
  </si>
  <si>
    <t>ORGANIZACIÓN SANTAMARÍA SAS</t>
  </si>
  <si>
    <t>200 DE 2021</t>
  </si>
  <si>
    <t>ADQUISICIÓN DE LICENCIAS Y/O CUPOS, CON SERVICIO DE SOPORTE TÉCNICO, MESA DE AYUDA FUNCIONAL Y PEDAGÓGICA, CAPACIDAD TECNOLÓGICA BAJO EL ESQUEMA DE SOFTWARE AS A SERVICE – SAAS, PARA LA OFERTA ACADÉMICA Y DEMANDA DE 10.941 USUARIOS DE LOS CURSOS VIRTUALES QUE IMPARTE LA ESCUELA JUDICIAL “RODRIGO LARA BONILLA”.</t>
  </si>
  <si>
    <t>RED COLOMBIANA DE INSTITUCIONES DE EDUCACIÓN SUPERIOR</t>
  </si>
  <si>
    <t>202 DE 2021</t>
  </si>
  <si>
    <t xml:space="preserve">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 </t>
  </si>
  <si>
    <t>UNIDAD ADMINISTRATIVA ESPECIAL DE GESTIÓN DE RESTITUCIÓN DE TIERRAS DESPOJADAS</t>
  </si>
  <si>
    <t>216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</si>
  <si>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</si>
  <si>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UNIVERSIDAD
DE LA SALLE</t>
  </si>
  <si>
    <t>CLAUDIA
ALEXANDRA BRICEÑO MEJIA</t>
  </si>
  <si>
    <t>218 DE 2021</t>
  </si>
  <si>
    <t>ANUAR ESFUERZOS PARA DESARROLLAR DE MANERA CONJUNTA LA CONSTRUCCION DEL PALACIO DE JUSTICIA DE MEDELLIN - ANTIOQUIA, CORRESPONDIENTE A LA EJECUCIO DE LA 2 ETAPA (CONTRATACION Y EJECUCIÓN DE LAS OBRAS) DEL SEGUNDO ACUERDO ESPECIFICO DE COOPERACION Y COLABORACIÓN No. 69 (EL CONSEJO) Y No. 25 (LA ANIM),</t>
  </si>
  <si>
    <t>AGENCIA NACIONAL INMOBILIARIA VIRGILIO BARCO VARGAS</t>
  </si>
  <si>
    <t>ANGELA ARANZAZU MONTOYA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</si>
</sst>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 #,##0_-;_-* &quot;-&quot;_-;_-@_-"/>
    <numFmt numFmtId="165" formatCode="_-* #,##0.00_-;\-* #,##0.00_-;_-* &quot;-&quot;??_-;_-@_-"/>
    <numFmt numFmtId="166" formatCode="yyyy/mm/dd"/>
    <numFmt numFmtId="167" formatCode="[$$-240A]\ #,##0"/>
    <numFmt numFmtId="168" formatCode="_-[$$-240A]\ * #,##0_-;\-[$$-240A]\ * #,##0_-;_-[$$-240A]\ * &quot;-&quot;_-;_-@_-"/>
  </numFmts>
  <fonts count="18">
    <font>
      <sz val="11"/>
      <color indexed="8"/>
      <name val="Calibri"/>
      <family val="2"/>
      <scheme val="minor"/>
    </font>
    <font>
      <sz val="11"/>
      <color indexed="8"/>
      <name val="Calibri"/>
      <family val="2"/>
      <scheme val="minor"/>
    </font>
    <font>
      <sz val="8"/>
      <name val="Calibri"/>
      <family val="2"/>
      <scheme val="minor"/>
    </font>
    <font>
      <sz val="11"/>
      <color theme="1"/>
      <name val="Calibri"/>
      <family val="2"/>
      <scheme val="minor"/>
    </font>
    <font>
      <sz val="11"/>
      <name val="Calibri (Cuerpo)"/>
    </font>
    <font>
      <sz val="11"/>
      <color indexed="8"/>
      <name val="Calibri (Cuerpo)"/>
    </font>
    <font>
      <b/>
      <sz val="11"/>
      <color indexed="9"/>
      <name val="Calibri (Cuerpo)"/>
    </font>
    <font>
      <b/>
      <sz val="11"/>
      <name val="Calibri (Cuerpo)"/>
    </font>
    <font>
      <sz val="10"/>
      <name val="Calibri (Cuerpo)"/>
    </font>
    <font>
      <b/>
      <sz val="18"/>
      <color rgb="FFFFFFFF"/>
      <name val="Calibri"/>
      <family val="2"/>
    </font>
    <font>
      <sz val="11"/>
      <color rgb="FF000000"/>
      <name val="Calibri"/>
      <family val="2"/>
    </font>
    <font>
      <b/>
      <sz val="8"/>
      <color rgb="FFFFFFFF"/>
      <name val="Calibri"/>
      <family val="2"/>
    </font>
    <font>
      <sz val="9"/>
      <color indexed="8"/>
      <name val="Calibri (Cuerpo)"/>
    </font>
    <font>
      <b/>
      <sz val="9"/>
      <color indexed="9"/>
      <name val="Calibri (Cuerpo)"/>
    </font>
    <font>
      <b/>
      <sz val="9"/>
      <color rgb="FFFFFFFF"/>
      <name val="Calibri"/>
    </font>
    <font>
      <b/>
      <sz val="9"/>
      <color rgb="FFFFFFFF"/>
      <name val="Calibri"/>
      <family val="2"/>
    </font>
    <font>
      <b/>
      <sz val="20"/>
      <color rgb="FFFFFFFF"/>
      <name val="Calibri"/>
      <family val="2"/>
    </font>
    <font>
      <sz val="8"/>
      <color rgb="FF000000"/>
      <name val="Calibri"/>
      <family val="2"/>
    </font>
  </fonts>
  <fills count="6">
    <fill>
      <patternFill patternType="none"/>
    </fill>
    <fill>
      <patternFill patternType="gray125"/>
    </fill>
    <fill>
      <patternFill patternType="solid">
        <fgColor indexed="54"/>
      </patternFill>
    </fill>
    <fill>
      <patternFill patternType="solid">
        <fgColor theme="0"/>
        <bgColor indexed="64"/>
      </patternFill>
    </fill>
    <fill>
      <patternFill patternType="solid">
        <fgColor rgb="FF666699"/>
        <bgColor rgb="FF000000"/>
      </patternFill>
    </fill>
    <fill>
      <patternFill patternType="solid">
        <fgColor rgb="FFFFF2CC"/>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8"/>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s>
  <cellStyleXfs count="4">
    <xf numFmtId="0" fontId="0" fillId="0" borderId="0"/>
    <xf numFmtId="9" fontId="1" fillId="0" borderId="0" applyFont="0" applyFill="0" applyBorder="0" applyAlignment="0" applyProtection="0"/>
    <xf numFmtId="165" fontId="3" fillId="0" borderId="2" applyFont="0" applyFill="0" applyBorder="0" applyAlignment="0" applyProtection="0"/>
    <xf numFmtId="164" fontId="1" fillId="0" borderId="0" applyFont="0" applyFill="0" applyBorder="0" applyAlignment="0" applyProtection="0"/>
  </cellStyleXfs>
  <cellXfs count="95">
    <xf numFmtId="0" fontId="0" fillId="0" borderId="0" xfId="0"/>
    <xf numFmtId="0" fontId="5" fillId="0" borderId="0" xfId="0" applyFont="1" applyAlignment="1">
      <alignment horizontal="center"/>
    </xf>
    <xf numFmtId="0" fontId="6" fillId="2" borderId="1" xfId="0" applyFont="1" applyFill="1" applyBorder="1" applyAlignment="1">
      <alignment horizontal="center" vertical="center"/>
    </xf>
    <xf numFmtId="9" fontId="5" fillId="0" borderId="0" xfId="1" applyFont="1" applyAlignment="1">
      <alignment horizontal="center"/>
    </xf>
    <xf numFmtId="0" fontId="4" fillId="0" borderId="0" xfId="0" applyFont="1" applyAlignment="1">
      <alignment horizontal="right"/>
    </xf>
    <xf numFmtId="9" fontId="4" fillId="0" borderId="0" xfId="1" applyFont="1" applyFill="1" applyAlignment="1">
      <alignment horizontal="right"/>
    </xf>
    <xf numFmtId="0" fontId="4" fillId="3" borderId="0" xfId="0" applyFont="1" applyFill="1" applyAlignment="1">
      <alignment horizontal="right"/>
    </xf>
    <xf numFmtId="9" fontId="4" fillId="3" borderId="0" xfId="1" applyFont="1" applyFill="1" applyAlignment="1">
      <alignment horizontal="right"/>
    </xf>
    <xf numFmtId="0" fontId="5" fillId="3" borderId="0" xfId="0" applyFont="1" applyFill="1" applyAlignment="1">
      <alignment horizontal="right"/>
    </xf>
    <xf numFmtId="9" fontId="5" fillId="3" borderId="0" xfId="1" applyFont="1" applyFill="1" applyAlignment="1">
      <alignment horizontal="right"/>
    </xf>
    <xf numFmtId="0" fontId="5" fillId="3" borderId="2" xfId="0" applyFont="1" applyFill="1" applyBorder="1" applyAlignment="1">
      <alignment horizontal="right" vertical="center"/>
    </xf>
    <xf numFmtId="0" fontId="5" fillId="0" borderId="0" xfId="0" applyFont="1" applyAlignment="1">
      <alignment horizontal="right"/>
    </xf>
    <xf numFmtId="9" fontId="5" fillId="0" borderId="0" xfId="1" applyFont="1" applyAlignment="1">
      <alignment horizontal="right"/>
    </xf>
    <xf numFmtId="0" fontId="4" fillId="0" borderId="3" xfId="0" applyFont="1" applyBorder="1" applyAlignment="1" applyProtection="1">
      <alignment horizontal="right" vertical="center"/>
      <protection locked="0"/>
    </xf>
    <xf numFmtId="0" fontId="7" fillId="0" borderId="3" xfId="0" applyFont="1" applyBorder="1" applyAlignment="1">
      <alignment horizontal="right" vertical="center"/>
    </xf>
    <xf numFmtId="0" fontId="4" fillId="0" borderId="3" xfId="0" applyFont="1" applyBorder="1" applyAlignment="1">
      <alignment horizontal="right"/>
    </xf>
    <xf numFmtId="166" fontId="4" fillId="0" borderId="3" xfId="0" applyNumberFormat="1" applyFont="1" applyBorder="1" applyAlignment="1" applyProtection="1">
      <alignment horizontal="right" vertical="center"/>
      <protection locked="0"/>
    </xf>
    <xf numFmtId="0" fontId="4" fillId="3" borderId="3" xfId="0" applyFont="1" applyFill="1" applyBorder="1" applyAlignment="1" applyProtection="1">
      <alignment horizontal="right" vertical="center"/>
      <protection locked="0"/>
    </xf>
    <xf numFmtId="9" fontId="8" fillId="0" borderId="3" xfId="0" applyNumberFormat="1" applyFont="1" applyBorder="1" applyAlignment="1">
      <alignment horizontal="right" vertical="center"/>
    </xf>
    <xf numFmtId="0" fontId="7" fillId="3" borderId="3" xfId="0" applyFont="1" applyFill="1" applyBorder="1" applyAlignment="1">
      <alignment horizontal="right" vertical="center"/>
    </xf>
    <xf numFmtId="0" fontId="4" fillId="3" borderId="3" xfId="0" applyFont="1" applyFill="1" applyBorder="1" applyAlignment="1">
      <alignment horizontal="right"/>
    </xf>
    <xf numFmtId="166" fontId="4" fillId="3" borderId="3" xfId="0" applyNumberFormat="1" applyFont="1" applyFill="1" applyBorder="1" applyAlignment="1" applyProtection="1">
      <alignment horizontal="right" vertical="center"/>
      <protection locked="0"/>
    </xf>
    <xf numFmtId="9" fontId="8" fillId="3" borderId="3" xfId="0" applyNumberFormat="1" applyFont="1" applyFill="1" applyBorder="1" applyAlignment="1">
      <alignment horizontal="right" vertical="center"/>
    </xf>
    <xf numFmtId="0" fontId="6" fillId="3" borderId="3" xfId="0" applyFont="1" applyFill="1" applyBorder="1" applyAlignment="1">
      <alignment horizontal="right" vertical="center"/>
    </xf>
    <xf numFmtId="0" fontId="5" fillId="3" borderId="3" xfId="0" applyFont="1" applyFill="1" applyBorder="1" applyAlignment="1">
      <alignment horizontal="right"/>
    </xf>
    <xf numFmtId="0" fontId="5" fillId="0" borderId="0" xfId="0" applyFont="1" applyAlignment="1">
      <alignment horizontal="left" wrapText="1"/>
    </xf>
    <xf numFmtId="0" fontId="4" fillId="0" borderId="3" xfId="0" applyFont="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5" fillId="3" borderId="2" xfId="0" applyFont="1" applyFill="1" applyBorder="1" applyAlignment="1">
      <alignment horizontal="left" vertical="center" wrapText="1"/>
    </xf>
    <xf numFmtId="167" fontId="4" fillId="0" borderId="3" xfId="0" applyNumberFormat="1" applyFont="1" applyBorder="1" applyAlignment="1" applyProtection="1">
      <alignment horizontal="right" vertical="center"/>
      <protection locked="0"/>
    </xf>
    <xf numFmtId="167" fontId="4" fillId="3" borderId="3" xfId="0" applyNumberFormat="1" applyFont="1" applyFill="1" applyBorder="1" applyAlignment="1" applyProtection="1">
      <alignment horizontal="right" vertical="center"/>
      <protection locked="0"/>
    </xf>
    <xf numFmtId="167" fontId="4" fillId="0" borderId="3" xfId="3" applyNumberFormat="1" applyFont="1" applyFill="1" applyBorder="1" applyAlignment="1" applyProtection="1">
      <alignment horizontal="right" vertical="center"/>
      <protection locked="0"/>
    </xf>
    <xf numFmtId="167" fontId="5" fillId="3" borderId="2" xfId="0" applyNumberFormat="1" applyFont="1" applyFill="1" applyBorder="1" applyAlignment="1">
      <alignment horizontal="right" vertical="center"/>
    </xf>
    <xf numFmtId="167" fontId="5" fillId="0" borderId="0" xfId="0" applyNumberFormat="1" applyFont="1" applyAlignment="1">
      <alignment horizontal="right"/>
    </xf>
    <xf numFmtId="0" fontId="4" fillId="0" borderId="3" xfId="0" applyFont="1" applyBorder="1" applyAlignment="1" applyProtection="1">
      <alignment horizontal="left" vertical="center"/>
      <protection locked="0"/>
    </xf>
    <xf numFmtId="0" fontId="5" fillId="0" borderId="0" xfId="0" applyFont="1" applyAlignment="1">
      <alignment horizontal="left"/>
    </xf>
    <xf numFmtId="0" fontId="4" fillId="3" borderId="3" xfId="0" applyFont="1" applyFill="1" applyBorder="1" applyAlignment="1" applyProtection="1">
      <alignment horizontal="left" vertical="center"/>
      <protection locked="0"/>
    </xf>
    <xf numFmtId="0" fontId="5" fillId="3" borderId="2" xfId="0" applyFont="1" applyFill="1" applyBorder="1" applyAlignment="1">
      <alignment horizontal="left" vertical="center"/>
    </xf>
    <xf numFmtId="166" fontId="4" fillId="0" borderId="3" xfId="0" applyNumberFormat="1" applyFont="1" applyBorder="1" applyAlignment="1" applyProtection="1">
      <alignment horizontal="center" vertical="center"/>
      <protection locked="0"/>
    </xf>
    <xf numFmtId="166" fontId="4" fillId="3" borderId="3" xfId="0" applyNumberFormat="1" applyFont="1" applyFill="1" applyBorder="1" applyAlignment="1" applyProtection="1">
      <alignment horizontal="center" vertical="center"/>
      <protection locked="0"/>
    </xf>
    <xf numFmtId="0" fontId="5" fillId="3" borderId="2" xfId="0" applyFont="1" applyFill="1" applyBorder="1" applyAlignment="1">
      <alignment horizontal="center" vertical="center"/>
    </xf>
    <xf numFmtId="0" fontId="4" fillId="0" borderId="0" xfId="0" applyFont="1" applyAlignment="1">
      <alignment horizontal="left"/>
    </xf>
    <xf numFmtId="0" fontId="4" fillId="3" borderId="2" xfId="0" applyFont="1" applyFill="1" applyBorder="1" applyAlignment="1">
      <alignment horizontal="left" vertical="center"/>
    </xf>
    <xf numFmtId="0" fontId="10" fillId="0" borderId="2" xfId="0" applyFont="1" applyFill="1" applyBorder="1" applyAlignment="1">
      <alignment wrapText="1"/>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12" fillId="0" borderId="0" xfId="0" applyFont="1" applyAlignment="1">
      <alignment horizontal="center" vertical="center"/>
    </xf>
    <xf numFmtId="0" fontId="13" fillId="2" borderId="1" xfId="0" applyFont="1" applyFill="1" applyBorder="1" applyAlignment="1">
      <alignment horizontal="center" vertical="center"/>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4" borderId="6" xfId="0" applyFont="1" applyFill="1" applyBorder="1" applyAlignment="1">
      <alignment horizontal="center" vertical="center" wrapText="1"/>
    </xf>
    <xf numFmtId="9" fontId="12" fillId="0" borderId="0" xfId="1" applyFont="1" applyAlignment="1">
      <alignment horizontal="center" vertical="center"/>
    </xf>
    <xf numFmtId="0" fontId="4" fillId="5" borderId="3" xfId="0" applyFont="1" applyFill="1" applyBorder="1" applyAlignment="1" applyProtection="1">
      <alignment horizontal="left" vertical="center"/>
      <protection locked="0"/>
    </xf>
    <xf numFmtId="166" fontId="4" fillId="5" borderId="3" xfId="0" applyNumberFormat="1" applyFont="1" applyFill="1" applyBorder="1" applyAlignment="1" applyProtection="1">
      <alignment horizontal="center" vertical="center"/>
      <protection locked="0"/>
    </xf>
    <xf numFmtId="0" fontId="4" fillId="5" borderId="3"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right" vertical="center"/>
      <protection locked="0"/>
    </xf>
    <xf numFmtId="167" fontId="4" fillId="5" borderId="3" xfId="0" applyNumberFormat="1" applyFont="1" applyFill="1" applyBorder="1" applyAlignment="1" applyProtection="1">
      <alignment horizontal="right" vertical="center"/>
      <protection locked="0"/>
    </xf>
    <xf numFmtId="166" fontId="4" fillId="5" borderId="3" xfId="0" applyNumberFormat="1" applyFont="1" applyFill="1" applyBorder="1" applyAlignment="1" applyProtection="1">
      <alignment horizontal="right" vertical="center"/>
      <protection locked="0"/>
    </xf>
    <xf numFmtId="9" fontId="8" fillId="5" borderId="3" xfId="0" applyNumberFormat="1" applyFont="1" applyFill="1" applyBorder="1" applyAlignment="1">
      <alignment horizontal="right" vertical="center"/>
    </xf>
    <xf numFmtId="0" fontId="4" fillId="0" borderId="3" xfId="0" applyFont="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0" borderId="3" xfId="0" applyFont="1" applyBorder="1" applyAlignment="1">
      <alignment horizontal="left" vertical="top" wrapText="1"/>
    </xf>
    <xf numFmtId="0" fontId="4" fillId="5" borderId="3" xfId="0" applyFont="1" applyFill="1" applyBorder="1" applyAlignment="1" applyProtection="1">
      <alignment horizontal="left" vertical="top" wrapText="1"/>
      <protection locked="0"/>
    </xf>
    <xf numFmtId="0" fontId="5" fillId="3" borderId="2" xfId="0" applyFont="1" applyFill="1" applyBorder="1" applyAlignment="1">
      <alignment horizontal="left" vertical="top" wrapText="1"/>
    </xf>
    <xf numFmtId="0" fontId="5" fillId="0" borderId="0" xfId="0" applyFont="1" applyAlignment="1">
      <alignment horizontal="left" vertical="top" wrapText="1"/>
    </xf>
    <xf numFmtId="0" fontId="14" fillId="4" borderId="6" xfId="0" applyFont="1" applyFill="1" applyBorder="1" applyAlignment="1">
      <alignment vertical="center" wrapText="1"/>
    </xf>
    <xf numFmtId="0" fontId="4" fillId="0" borderId="3" xfId="0" applyFont="1" applyBorder="1" applyAlignment="1" applyProtection="1">
      <alignment vertical="center"/>
      <protection locked="0"/>
    </xf>
    <xf numFmtId="0" fontId="4" fillId="0" borderId="3" xfId="0" applyFont="1" applyBorder="1" applyAlignment="1"/>
    <xf numFmtId="0" fontId="4" fillId="5" borderId="3" xfId="0" applyFont="1" applyFill="1" applyBorder="1" applyAlignment="1" applyProtection="1">
      <alignment vertical="center"/>
      <protection locked="0"/>
    </xf>
    <xf numFmtId="0" fontId="5" fillId="3" borderId="2" xfId="0" applyFont="1" applyFill="1" applyBorder="1" applyAlignment="1">
      <alignment vertical="center"/>
    </xf>
    <xf numFmtId="0" fontId="5" fillId="0" borderId="0" xfId="0" applyFont="1" applyAlignment="1"/>
    <xf numFmtId="0" fontId="10" fillId="0" borderId="2"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left" vertical="top"/>
    </xf>
    <xf numFmtId="0" fontId="17" fillId="0" borderId="2" xfId="0" applyFont="1" applyFill="1" applyBorder="1" applyAlignment="1">
      <alignment horizontal="center" vertical="center" wrapText="1"/>
    </xf>
    <xf numFmtId="0" fontId="0" fillId="0" borderId="0" xfId="0" applyAlignment="1">
      <alignment horizontal="center" vertical="center"/>
    </xf>
    <xf numFmtId="167" fontId="0" fillId="0" borderId="0" xfId="0" applyNumberFormat="1" applyAlignment="1">
      <alignment horizontal="left" vertical="top"/>
    </xf>
    <xf numFmtId="168" fontId="0" fillId="0" borderId="0" xfId="0" applyNumberFormat="1" applyAlignment="1">
      <alignment horizontal="left" vertical="top"/>
    </xf>
    <xf numFmtId="14" fontId="10" fillId="0" borderId="2" xfId="0" applyNumberFormat="1" applyFont="1" applyFill="1" applyBorder="1" applyAlignment="1">
      <alignment horizontal="center" vertical="top" wrapText="1"/>
    </xf>
    <xf numFmtId="0" fontId="11" fillId="4" borderId="9" xfId="0" applyFont="1" applyFill="1" applyBorder="1" applyAlignment="1">
      <alignment horizontal="center" vertical="center" wrapText="1"/>
    </xf>
    <xf numFmtId="0" fontId="11" fillId="4" borderId="9" xfId="0" applyFont="1" applyFill="1" applyBorder="1" applyAlignment="1">
      <alignment horizontal="left" vertical="center"/>
    </xf>
    <xf numFmtId="168" fontId="11" fillId="4" borderId="9" xfId="0" applyNumberFormat="1" applyFont="1" applyFill="1" applyBorder="1" applyAlignment="1">
      <alignment horizontal="left" vertical="center" wrapText="1"/>
    </xf>
    <xf numFmtId="0" fontId="11" fillId="4" borderId="9" xfId="0" applyFont="1" applyFill="1" applyBorder="1" applyAlignment="1">
      <alignment horizontal="center" vertical="center"/>
    </xf>
    <xf numFmtId="0" fontId="0" fillId="0" borderId="9" xfId="0" applyBorder="1" applyAlignment="1">
      <alignment horizontal="center" vertical="top"/>
    </xf>
    <xf numFmtId="14" fontId="0" fillId="0" borderId="9" xfId="0" applyNumberFormat="1" applyBorder="1" applyAlignment="1">
      <alignment horizontal="center" vertical="top"/>
    </xf>
    <xf numFmtId="0" fontId="0" fillId="0" borderId="9" xfId="0" applyBorder="1" applyAlignment="1">
      <alignment horizontal="left" vertical="top" wrapText="1"/>
    </xf>
    <xf numFmtId="168" fontId="0" fillId="0" borderId="9" xfId="0" applyNumberFormat="1" applyBorder="1" applyAlignment="1">
      <alignment horizontal="center" vertical="top"/>
    </xf>
    <xf numFmtId="0" fontId="0" fillId="0" borderId="9" xfId="0" applyBorder="1" applyAlignment="1">
      <alignment horizontal="left" vertical="top"/>
    </xf>
    <xf numFmtId="9" fontId="0" fillId="0" borderId="9" xfId="0" applyNumberFormat="1" applyBorder="1" applyAlignment="1">
      <alignment horizontal="center" vertical="top"/>
    </xf>
    <xf numFmtId="0" fontId="0" fillId="0" borderId="2" xfId="0" applyBorder="1" applyAlignment="1">
      <alignment horizontal="center" vertical="top"/>
    </xf>
    <xf numFmtId="0" fontId="16" fillId="4" borderId="10" xfId="0" applyFont="1" applyFill="1" applyBorder="1" applyAlignment="1">
      <alignment horizontal="center" vertical="top" wrapText="1"/>
    </xf>
    <xf numFmtId="0" fontId="16" fillId="4" borderId="11" xfId="0" applyFont="1" applyFill="1" applyBorder="1" applyAlignment="1">
      <alignment horizontal="center" vertical="top" wrapText="1"/>
    </xf>
    <xf numFmtId="0" fontId="0" fillId="0" borderId="2" xfId="0" applyBorder="1" applyAlignment="1">
      <alignment horizontal="left" vertical="top"/>
    </xf>
    <xf numFmtId="168" fontId="0" fillId="0" borderId="2" xfId="0" applyNumberFormat="1" applyBorder="1" applyAlignment="1">
      <alignment horizontal="center" vertical="top"/>
    </xf>
  </cellXfs>
  <cellStyles count="4">
    <cellStyle name="Millares [0]" xfId="3" builtinId="6"/>
    <cellStyle name="Millares 2" xfId="2" xr:uid="{00000000-0005-0000-0000-000001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258017</xdr:colOff>
      <xdr:row>1</xdr:row>
      <xdr:rowOff>133393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1</xdr:col>
      <xdr:colOff>0</xdr:colOff>
      <xdr:row>0</xdr:row>
      <xdr:rowOff>0</xdr:rowOff>
    </xdr:from>
    <xdr:to>
      <xdr:col>1</xdr:col>
      <xdr:colOff>609709</xdr:colOff>
      <xdr:row>1</xdr:row>
      <xdr:rowOff>123868</xdr:rowOff>
    </xdr:to>
    <xdr:pic>
      <xdr:nvPicPr>
        <xdr:cNvPr id="3" name="Picture 1" descr="Picture">
          <a:extLst>
            <a:ext uri="{FF2B5EF4-FFF2-40B4-BE49-F238E27FC236}">
              <a16:creationId xmlns:a16="http://schemas.microsoft.com/office/drawing/2014/main" id="{89724AFD-84FB-417B-B122-0DE7A8D322DB}"/>
            </a:ext>
          </a:extLst>
        </xdr:cNvPr>
        <xdr:cNvPicPr>
          <a:picLocks noChangeAspect="1"/>
        </xdr:cNvPicPr>
      </xdr:nvPicPr>
      <xdr:blipFill>
        <a:blip xmlns:r="http://schemas.openxmlformats.org/officeDocument/2006/relationships" r:embed="rId1"/>
        <a:stretch>
          <a:fillRect/>
        </a:stretch>
      </xdr:blipFill>
      <xdr:spPr>
        <a:xfrm>
          <a:off x="0" y="0"/>
          <a:ext cx="609709" cy="5486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N349048"/>
  <sheetViews>
    <sheetView topLeftCell="C1" zoomScale="60" zoomScaleNormal="60" workbookViewId="0">
      <pane xSplit="1" ySplit="2" topLeftCell="D3" activePane="bottomRight" state="frozen"/>
      <selection pane="bottomRight" activeCell="I1" sqref="I1:I1048576"/>
      <selection pane="bottomLeft" activeCell="C11" sqref="C11"/>
      <selection pane="topRight" activeCell="F1" sqref="F1"/>
    </sheetView>
  </sheetViews>
  <sheetFormatPr defaultColWidth="41.7109375" defaultRowHeight="33" customHeight="1"/>
  <cols>
    <col min="1" max="1" width="5.140625" style="11" bestFit="1" customWidth="1"/>
    <col min="2" max="2" width="80.28515625" style="11" bestFit="1" customWidth="1"/>
    <col min="3" max="3" width="13.42578125" style="41" customWidth="1"/>
    <col min="4" max="4" width="14" style="1" customWidth="1"/>
    <col min="5" max="5" width="52.28515625" style="65" customWidth="1"/>
    <col min="6" max="7" width="20.28515625" style="25" customWidth="1"/>
    <col min="8" max="8" width="29.28515625" style="25" customWidth="1"/>
    <col min="9" max="9" width="14.85546875" style="71" customWidth="1"/>
    <col min="10" max="10" width="30.5703125" style="35" customWidth="1"/>
    <col min="11" max="11" width="10.5703125" style="11" customWidth="1"/>
    <col min="12" max="12" width="16.7109375" style="33" customWidth="1"/>
    <col min="13" max="13" width="20.5703125" style="11" customWidth="1"/>
    <col min="14" max="14" width="17.28515625" style="33" customWidth="1"/>
    <col min="15" max="16" width="14.5703125" style="11" customWidth="1"/>
    <col min="17" max="17" width="12.5703125" style="11" customWidth="1"/>
    <col min="18" max="19" width="13.5703125" style="11" customWidth="1"/>
    <col min="20" max="20" width="25.7109375" style="11" bestFit="1" customWidth="1"/>
    <col min="21" max="21" width="10.5703125" style="12" bestFit="1" customWidth="1"/>
    <col min="22" max="222" width="41.7109375" style="12"/>
    <col min="223" max="16384" width="41.7109375" style="11"/>
  </cols>
  <sheetData>
    <row r="1" spans="1:222" s="1" customFormat="1" ht="33" customHeight="1">
      <c r="B1" s="2"/>
      <c r="C1" s="44" t="s">
        <v>0</v>
      </c>
      <c r="D1" s="45"/>
      <c r="E1" s="45"/>
      <c r="F1" s="45"/>
      <c r="G1" s="45"/>
      <c r="H1" s="45"/>
      <c r="I1" s="45"/>
      <c r="J1" s="45"/>
      <c r="K1" s="45"/>
      <c r="L1" s="45"/>
      <c r="M1" s="43"/>
      <c r="N1" s="43"/>
      <c r="O1" s="43"/>
      <c r="P1" s="43"/>
      <c r="Q1" s="43"/>
      <c r="R1" s="43"/>
      <c r="S1" s="4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row>
    <row r="2" spans="1:222" s="46" customFormat="1" ht="63" customHeight="1">
      <c r="B2" s="47"/>
      <c r="C2" s="48" t="s">
        <v>1</v>
      </c>
      <c r="D2" s="49" t="s">
        <v>2</v>
      </c>
      <c r="E2" s="49" t="s">
        <v>3</v>
      </c>
      <c r="F2" s="49" t="s">
        <v>4</v>
      </c>
      <c r="G2" s="49" t="s">
        <v>5</v>
      </c>
      <c r="H2" s="50" t="s">
        <v>6</v>
      </c>
      <c r="I2" s="66" t="s">
        <v>7</v>
      </c>
      <c r="J2" s="50" t="s">
        <v>8</v>
      </c>
      <c r="K2" s="50" t="s">
        <v>9</v>
      </c>
      <c r="L2" s="50" t="s">
        <v>10</v>
      </c>
      <c r="M2" s="50" t="s">
        <v>11</v>
      </c>
      <c r="N2" s="50" t="s">
        <v>12</v>
      </c>
      <c r="O2" s="50" t="s">
        <v>13</v>
      </c>
      <c r="P2" s="51" t="s">
        <v>14</v>
      </c>
      <c r="Q2" s="50" t="s">
        <v>15</v>
      </c>
      <c r="R2" s="50" t="s">
        <v>16</v>
      </c>
      <c r="S2" s="50" t="s">
        <v>17</v>
      </c>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row>
    <row r="3" spans="1:222" s="4" customFormat="1" ht="33" customHeight="1">
      <c r="A3" s="14">
        <v>1</v>
      </c>
      <c r="B3" s="15" t="s">
        <v>18</v>
      </c>
      <c r="C3" s="34" t="s">
        <v>19</v>
      </c>
      <c r="D3" s="38" t="s">
        <v>20</v>
      </c>
      <c r="E3" s="60" t="s">
        <v>21</v>
      </c>
      <c r="F3" s="26" t="s">
        <v>22</v>
      </c>
      <c r="G3" s="26" t="s">
        <v>23</v>
      </c>
      <c r="H3" s="26" t="s">
        <v>24</v>
      </c>
      <c r="I3" s="67" t="s">
        <v>25</v>
      </c>
      <c r="J3" s="34" t="s">
        <v>26</v>
      </c>
      <c r="K3" s="13">
        <v>375</v>
      </c>
      <c r="L3" s="29">
        <v>2126000000</v>
      </c>
      <c r="M3" s="29">
        <v>1204516969</v>
      </c>
      <c r="N3" s="13">
        <v>1213</v>
      </c>
      <c r="O3" s="16" t="s">
        <v>20</v>
      </c>
      <c r="P3" s="16" t="s">
        <v>27</v>
      </c>
      <c r="Q3" s="18">
        <v>0</v>
      </c>
      <c r="R3" s="18">
        <v>0</v>
      </c>
      <c r="S3" s="13" t="s">
        <v>25</v>
      </c>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row>
    <row r="4" spans="1:222" s="4" customFormat="1" ht="33" customHeight="1">
      <c r="A4" s="14"/>
      <c r="B4" s="15"/>
      <c r="C4" s="34" t="s">
        <v>28</v>
      </c>
      <c r="D4" s="38">
        <v>42899</v>
      </c>
      <c r="E4" s="60" t="s">
        <v>29</v>
      </c>
      <c r="F4" s="26" t="s">
        <v>30</v>
      </c>
      <c r="G4" s="26" t="s">
        <v>31</v>
      </c>
      <c r="H4" s="26" t="s">
        <v>32</v>
      </c>
      <c r="I4" s="67" t="s">
        <v>25</v>
      </c>
      <c r="J4" s="34" t="s">
        <v>33</v>
      </c>
      <c r="K4" s="13">
        <v>1097</v>
      </c>
      <c r="L4" s="29">
        <v>0</v>
      </c>
      <c r="M4" s="29">
        <v>0</v>
      </c>
      <c r="N4" s="13">
        <f>+(P4-O4+1)-K4</f>
        <v>914</v>
      </c>
      <c r="O4" s="16">
        <v>42916</v>
      </c>
      <c r="P4" s="16">
        <v>44926</v>
      </c>
      <c r="Q4" s="18">
        <v>1</v>
      </c>
      <c r="R4" s="18" t="s">
        <v>34</v>
      </c>
      <c r="S4" s="13" t="s">
        <v>25</v>
      </c>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row>
    <row r="5" spans="1:222" s="4" customFormat="1" ht="33" customHeight="1">
      <c r="A5" s="14">
        <v>2</v>
      </c>
      <c r="B5" s="15" t="s">
        <v>35</v>
      </c>
      <c r="C5" s="34" t="s">
        <v>36</v>
      </c>
      <c r="D5" s="38" t="s">
        <v>37</v>
      </c>
      <c r="E5" s="60" t="s">
        <v>38</v>
      </c>
      <c r="F5" s="26" t="s">
        <v>30</v>
      </c>
      <c r="G5" s="26" t="s">
        <v>23</v>
      </c>
      <c r="H5" s="26" t="s">
        <v>39</v>
      </c>
      <c r="I5" s="67" t="s">
        <v>25</v>
      </c>
      <c r="J5" s="34" t="s">
        <v>40</v>
      </c>
      <c r="K5" s="13">
        <v>1096</v>
      </c>
      <c r="L5" s="29">
        <v>8706030806</v>
      </c>
      <c r="M5" s="29">
        <v>38000000</v>
      </c>
      <c r="N5" s="13">
        <v>30</v>
      </c>
      <c r="O5" s="16" t="s">
        <v>41</v>
      </c>
      <c r="P5" s="16">
        <v>44530</v>
      </c>
      <c r="Q5" s="18">
        <v>0.87</v>
      </c>
      <c r="R5" s="18" t="s">
        <v>42</v>
      </c>
      <c r="S5" s="13" t="s">
        <v>25</v>
      </c>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row>
    <row r="6" spans="1:222" s="4" customFormat="1" ht="33" customHeight="1">
      <c r="A6" s="14"/>
      <c r="B6" s="15"/>
      <c r="C6" s="34" t="s">
        <v>43</v>
      </c>
      <c r="D6" s="38">
        <v>43399</v>
      </c>
      <c r="E6" s="60" t="s">
        <v>44</v>
      </c>
      <c r="F6" s="26" t="s">
        <v>45</v>
      </c>
      <c r="G6" s="26" t="s">
        <v>46</v>
      </c>
      <c r="H6" s="26" t="s">
        <v>47</v>
      </c>
      <c r="I6" s="67" t="s">
        <v>25</v>
      </c>
      <c r="J6" s="34" t="s">
        <v>48</v>
      </c>
      <c r="K6" s="13">
        <v>1096</v>
      </c>
      <c r="L6" s="29">
        <v>6876970980</v>
      </c>
      <c r="M6" s="29">
        <v>0</v>
      </c>
      <c r="N6" s="13">
        <v>276</v>
      </c>
      <c r="O6" s="16">
        <v>43405</v>
      </c>
      <c r="P6" s="16">
        <v>44773</v>
      </c>
      <c r="Q6" s="18">
        <v>0.87</v>
      </c>
      <c r="R6" s="18">
        <v>0.53</v>
      </c>
      <c r="S6" s="13" t="s">
        <v>25</v>
      </c>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row>
    <row r="7" spans="1:222" s="4" customFormat="1" ht="33" customHeight="1">
      <c r="A7" s="14">
        <v>3</v>
      </c>
      <c r="B7" s="15" t="s">
        <v>49</v>
      </c>
      <c r="C7" s="34" t="s">
        <v>50</v>
      </c>
      <c r="D7" s="38" t="s">
        <v>51</v>
      </c>
      <c r="E7" s="60" t="s">
        <v>52</v>
      </c>
      <c r="F7" s="26" t="s">
        <v>53</v>
      </c>
      <c r="G7" s="26" t="s">
        <v>23</v>
      </c>
      <c r="H7" s="26" t="s">
        <v>54</v>
      </c>
      <c r="I7" s="67" t="s">
        <v>25</v>
      </c>
      <c r="J7" s="34" t="s">
        <v>55</v>
      </c>
      <c r="K7" s="13">
        <v>1081</v>
      </c>
      <c r="L7" s="29">
        <v>8515643947</v>
      </c>
      <c r="M7" s="29">
        <v>89293107</v>
      </c>
      <c r="N7" s="13">
        <v>10</v>
      </c>
      <c r="O7" s="16" t="s">
        <v>51</v>
      </c>
      <c r="P7" s="16">
        <v>44510</v>
      </c>
      <c r="Q7" s="18">
        <v>0.85</v>
      </c>
      <c r="R7" s="18">
        <v>0.79</v>
      </c>
      <c r="S7" s="13" t="s">
        <v>25</v>
      </c>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row>
    <row r="8" spans="1:222" s="4" customFormat="1" ht="33" customHeight="1">
      <c r="A8" s="14">
        <v>4</v>
      </c>
      <c r="B8" s="15" t="s">
        <v>56</v>
      </c>
      <c r="C8" s="34" t="s">
        <v>57</v>
      </c>
      <c r="D8" s="38" t="s">
        <v>58</v>
      </c>
      <c r="E8" s="60" t="s">
        <v>59</v>
      </c>
      <c r="F8" s="26" t="s">
        <v>22</v>
      </c>
      <c r="G8" s="26" t="s">
        <v>23</v>
      </c>
      <c r="H8" s="26" t="s">
        <v>60</v>
      </c>
      <c r="I8" s="67" t="s">
        <v>25</v>
      </c>
      <c r="J8" s="34" t="s">
        <v>61</v>
      </c>
      <c r="K8" s="13">
        <v>1036</v>
      </c>
      <c r="L8" s="29">
        <v>0</v>
      </c>
      <c r="M8" s="29">
        <v>0</v>
      </c>
      <c r="N8" s="13">
        <v>366</v>
      </c>
      <c r="O8" s="16" t="s">
        <v>62</v>
      </c>
      <c r="P8" s="16">
        <v>44865</v>
      </c>
      <c r="Q8" s="18">
        <v>0.25</v>
      </c>
      <c r="R8" s="18">
        <v>0</v>
      </c>
      <c r="S8" s="13" t="s">
        <v>25</v>
      </c>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row>
    <row r="9" spans="1:222" s="4" customFormat="1" ht="33" customHeight="1">
      <c r="A9" s="14">
        <v>5</v>
      </c>
      <c r="B9" s="15" t="s">
        <v>63</v>
      </c>
      <c r="C9" s="34" t="s">
        <v>64</v>
      </c>
      <c r="D9" s="38" t="s">
        <v>65</v>
      </c>
      <c r="E9" s="60" t="s">
        <v>66</v>
      </c>
      <c r="F9" s="26" t="s">
        <v>45</v>
      </c>
      <c r="G9" s="26" t="s">
        <v>23</v>
      </c>
      <c r="H9" s="26" t="s">
        <v>67</v>
      </c>
      <c r="I9" s="67" t="s">
        <v>25</v>
      </c>
      <c r="J9" s="34" t="s">
        <v>68</v>
      </c>
      <c r="K9" s="13">
        <v>1066</v>
      </c>
      <c r="L9" s="29">
        <v>1744367464</v>
      </c>
      <c r="M9" s="29">
        <v>0</v>
      </c>
      <c r="N9" s="13">
        <v>0</v>
      </c>
      <c r="O9" s="16" t="s">
        <v>62</v>
      </c>
      <c r="P9" s="16" t="s">
        <v>69</v>
      </c>
      <c r="Q9" s="18">
        <v>1</v>
      </c>
      <c r="R9" s="18">
        <v>1</v>
      </c>
      <c r="S9" s="13" t="s">
        <v>25</v>
      </c>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row>
    <row r="10" spans="1:222" s="4" customFormat="1" ht="33" customHeight="1">
      <c r="A10" s="14">
        <v>6</v>
      </c>
      <c r="B10" s="15" t="s">
        <v>70</v>
      </c>
      <c r="C10" s="34" t="s">
        <v>71</v>
      </c>
      <c r="D10" s="38" t="s">
        <v>65</v>
      </c>
      <c r="E10" s="60" t="s">
        <v>72</v>
      </c>
      <c r="F10" s="26" t="s">
        <v>30</v>
      </c>
      <c r="G10" s="26" t="s">
        <v>73</v>
      </c>
      <c r="H10" s="26" t="s">
        <v>74</v>
      </c>
      <c r="I10" s="67" t="s">
        <v>25</v>
      </c>
      <c r="J10" s="34" t="s">
        <v>55</v>
      </c>
      <c r="K10" s="13">
        <v>1066</v>
      </c>
      <c r="L10" s="29">
        <v>1036732670</v>
      </c>
      <c r="M10" s="29">
        <f>220184923+61435526</f>
        <v>281620449</v>
      </c>
      <c r="N10" s="13">
        <f>60+210</f>
        <v>270</v>
      </c>
      <c r="O10" s="16" t="s">
        <v>62</v>
      </c>
      <c r="P10" s="16">
        <v>44561</v>
      </c>
      <c r="Q10" s="18">
        <v>0.84670000000000001</v>
      </c>
      <c r="R10" s="18">
        <v>0.83</v>
      </c>
      <c r="S10" s="13" t="s">
        <v>25</v>
      </c>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row>
    <row r="11" spans="1:222" s="4" customFormat="1" ht="33" customHeight="1">
      <c r="A11" s="14">
        <v>7</v>
      </c>
      <c r="B11" s="15" t="s">
        <v>75</v>
      </c>
      <c r="C11" s="34" t="s">
        <v>76</v>
      </c>
      <c r="D11" s="38" t="s">
        <v>65</v>
      </c>
      <c r="E11" s="60" t="s">
        <v>77</v>
      </c>
      <c r="F11" s="26" t="s">
        <v>30</v>
      </c>
      <c r="G11" s="26" t="s">
        <v>73</v>
      </c>
      <c r="H11" s="26" t="s">
        <v>74</v>
      </c>
      <c r="I11" s="67" t="s">
        <v>25</v>
      </c>
      <c r="J11" s="34" t="s">
        <v>55</v>
      </c>
      <c r="K11" s="13">
        <v>1066</v>
      </c>
      <c r="L11" s="29">
        <v>888259189</v>
      </c>
      <c r="M11" s="29">
        <f>51856296+185852975</f>
        <v>237709271</v>
      </c>
      <c r="N11" s="13">
        <f>210+60</f>
        <v>270</v>
      </c>
      <c r="O11" s="16" t="s">
        <v>62</v>
      </c>
      <c r="P11" s="16">
        <v>44773</v>
      </c>
      <c r="Q11" s="18">
        <v>0.84670000000000001</v>
      </c>
      <c r="R11" s="18">
        <v>0.83</v>
      </c>
      <c r="S11" s="13" t="s">
        <v>25</v>
      </c>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row>
    <row r="12" spans="1:222" s="4" customFormat="1" ht="33" customHeight="1">
      <c r="A12" s="14">
        <v>8</v>
      </c>
      <c r="B12" s="15" t="s">
        <v>78</v>
      </c>
      <c r="C12" s="34" t="s">
        <v>79</v>
      </c>
      <c r="D12" s="38" t="s">
        <v>65</v>
      </c>
      <c r="E12" s="60" t="s">
        <v>80</v>
      </c>
      <c r="F12" s="26" t="s">
        <v>30</v>
      </c>
      <c r="G12" s="26" t="s">
        <v>73</v>
      </c>
      <c r="H12" s="26" t="s">
        <v>74</v>
      </c>
      <c r="I12" s="67" t="s">
        <v>25</v>
      </c>
      <c r="J12" s="34" t="s">
        <v>55</v>
      </c>
      <c r="K12" s="13">
        <v>1066</v>
      </c>
      <c r="L12" s="29">
        <v>6939405622</v>
      </c>
      <c r="M12" s="29">
        <v>90000000</v>
      </c>
      <c r="N12" s="13">
        <v>15</v>
      </c>
      <c r="O12" s="16" t="s">
        <v>62</v>
      </c>
      <c r="P12" s="16">
        <v>44530</v>
      </c>
      <c r="Q12" s="18">
        <v>0.84670000000000001</v>
      </c>
      <c r="R12" s="18">
        <v>0.83</v>
      </c>
      <c r="S12" s="13" t="s">
        <v>25</v>
      </c>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row>
    <row r="13" spans="1:222" s="4" customFormat="1" ht="33" customHeight="1">
      <c r="A13" s="14">
        <v>9</v>
      </c>
      <c r="B13" s="15" t="s">
        <v>81</v>
      </c>
      <c r="C13" s="34" t="s">
        <v>82</v>
      </c>
      <c r="D13" s="38" t="s">
        <v>83</v>
      </c>
      <c r="E13" s="60" t="s">
        <v>84</v>
      </c>
      <c r="F13" s="26" t="s">
        <v>45</v>
      </c>
      <c r="G13" s="26" t="s">
        <v>23</v>
      </c>
      <c r="H13" s="26" t="s">
        <v>85</v>
      </c>
      <c r="I13" s="67" t="s">
        <v>25</v>
      </c>
      <c r="J13" s="34" t="s">
        <v>86</v>
      </c>
      <c r="K13" s="13">
        <v>1049</v>
      </c>
      <c r="L13" s="29">
        <v>435332498</v>
      </c>
      <c r="M13" s="29">
        <f>43835296+64000000</f>
        <v>107835296</v>
      </c>
      <c r="N13" s="13">
        <v>60</v>
      </c>
      <c r="O13" s="16" t="s">
        <v>87</v>
      </c>
      <c r="P13" s="16">
        <v>44561</v>
      </c>
      <c r="Q13" s="18">
        <v>0.86</v>
      </c>
      <c r="R13" s="18">
        <v>0.76</v>
      </c>
      <c r="S13" s="13" t="s">
        <v>25</v>
      </c>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row>
    <row r="14" spans="1:222" s="4" customFormat="1" ht="33" customHeight="1">
      <c r="A14" s="14">
        <v>10</v>
      </c>
      <c r="B14" s="15" t="s">
        <v>88</v>
      </c>
      <c r="C14" s="34" t="s">
        <v>89</v>
      </c>
      <c r="D14" s="38" t="s">
        <v>90</v>
      </c>
      <c r="E14" s="60" t="s">
        <v>91</v>
      </c>
      <c r="F14" s="26" t="s">
        <v>53</v>
      </c>
      <c r="G14" s="26" t="s">
        <v>23</v>
      </c>
      <c r="H14" s="26" t="s">
        <v>92</v>
      </c>
      <c r="I14" s="67" t="s">
        <v>25</v>
      </c>
      <c r="J14" s="34" t="s">
        <v>86</v>
      </c>
      <c r="K14" s="13">
        <v>1048</v>
      </c>
      <c r="L14" s="29">
        <v>979528426</v>
      </c>
      <c r="M14" s="29">
        <f>29778132+67573264</f>
        <v>97351396</v>
      </c>
      <c r="N14" s="13">
        <v>60</v>
      </c>
      <c r="O14" s="16" t="s">
        <v>93</v>
      </c>
      <c r="P14" s="16">
        <v>44561</v>
      </c>
      <c r="Q14" s="18">
        <v>0.95</v>
      </c>
      <c r="R14" s="18">
        <v>0.91</v>
      </c>
      <c r="S14" s="13" t="s">
        <v>25</v>
      </c>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row>
    <row r="15" spans="1:222" s="4" customFormat="1" ht="33" customHeight="1">
      <c r="A15" s="14">
        <v>11</v>
      </c>
      <c r="B15" s="15" t="s">
        <v>94</v>
      </c>
      <c r="C15" s="34" t="s">
        <v>95</v>
      </c>
      <c r="D15" s="38" t="s">
        <v>87</v>
      </c>
      <c r="E15" s="60" t="s">
        <v>96</v>
      </c>
      <c r="F15" s="26" t="s">
        <v>30</v>
      </c>
      <c r="G15" s="26" t="s">
        <v>23</v>
      </c>
      <c r="H15" s="26" t="s">
        <v>97</v>
      </c>
      <c r="I15" s="67" t="s">
        <v>25</v>
      </c>
      <c r="J15" s="34" t="s">
        <v>98</v>
      </c>
      <c r="K15" s="13">
        <v>1047</v>
      </c>
      <c r="L15" s="29">
        <v>203599390</v>
      </c>
      <c r="M15" s="29">
        <v>12063554</v>
      </c>
      <c r="N15" s="13">
        <v>60</v>
      </c>
      <c r="O15" s="16" t="s">
        <v>99</v>
      </c>
      <c r="P15" s="16">
        <v>44561</v>
      </c>
      <c r="Q15" s="18">
        <v>0.86046511627906974</v>
      </c>
      <c r="R15" s="18">
        <v>0.81395348837209303</v>
      </c>
      <c r="S15" s="13" t="s">
        <v>25</v>
      </c>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row>
    <row r="16" spans="1:222" s="4" customFormat="1" ht="33" customHeight="1">
      <c r="A16" s="14">
        <v>12</v>
      </c>
      <c r="B16" s="15" t="s">
        <v>100</v>
      </c>
      <c r="C16" s="34" t="s">
        <v>101</v>
      </c>
      <c r="D16" s="38" t="s">
        <v>99</v>
      </c>
      <c r="E16" s="60" t="s">
        <v>102</v>
      </c>
      <c r="F16" s="26" t="s">
        <v>30</v>
      </c>
      <c r="G16" s="26" t="s">
        <v>103</v>
      </c>
      <c r="H16" s="26" t="s">
        <v>24</v>
      </c>
      <c r="I16" s="67" t="s">
        <v>25</v>
      </c>
      <c r="J16" s="34" t="s">
        <v>104</v>
      </c>
      <c r="K16" s="13">
        <v>1325</v>
      </c>
      <c r="L16" s="29">
        <v>4064127086</v>
      </c>
      <c r="M16" s="29">
        <v>87563495</v>
      </c>
      <c r="N16" s="13">
        <v>0</v>
      </c>
      <c r="O16" s="16" t="s">
        <v>105</v>
      </c>
      <c r="P16" s="16" t="s">
        <v>106</v>
      </c>
      <c r="Q16" s="18">
        <v>0.83</v>
      </c>
      <c r="R16" s="18">
        <v>0.88</v>
      </c>
      <c r="S16" s="13" t="s">
        <v>25</v>
      </c>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row>
    <row r="17" spans="1:221" s="4" customFormat="1" ht="33" customHeight="1">
      <c r="A17" s="14">
        <v>13</v>
      </c>
      <c r="B17" s="15" t="s">
        <v>107</v>
      </c>
      <c r="C17" s="34" t="s">
        <v>108</v>
      </c>
      <c r="D17" s="38" t="s">
        <v>109</v>
      </c>
      <c r="E17" s="60" t="s">
        <v>110</v>
      </c>
      <c r="F17" s="26" t="s">
        <v>111</v>
      </c>
      <c r="G17" s="26" t="s">
        <v>23</v>
      </c>
      <c r="H17" s="26" t="s">
        <v>112</v>
      </c>
      <c r="I17" s="67" t="s">
        <v>25</v>
      </c>
      <c r="J17" s="34" t="s">
        <v>68</v>
      </c>
      <c r="K17" s="13">
        <v>1101</v>
      </c>
      <c r="L17" s="29">
        <v>32289810</v>
      </c>
      <c r="M17" s="29">
        <v>6691860</v>
      </c>
      <c r="N17" s="13">
        <f>210+60</f>
        <v>270</v>
      </c>
      <c r="O17" s="16" t="s">
        <v>113</v>
      </c>
      <c r="P17" s="16">
        <v>44773</v>
      </c>
      <c r="Q17" s="18">
        <v>0.86</v>
      </c>
      <c r="R17" s="18">
        <v>0.76</v>
      </c>
      <c r="S17" s="13" t="s">
        <v>25</v>
      </c>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row>
    <row r="18" spans="1:221" s="4" customFormat="1" ht="33" customHeight="1">
      <c r="A18" s="14">
        <v>14</v>
      </c>
      <c r="B18" s="15" t="s">
        <v>114</v>
      </c>
      <c r="C18" s="34" t="s">
        <v>115</v>
      </c>
      <c r="D18" s="38" t="s">
        <v>109</v>
      </c>
      <c r="E18" s="60" t="s">
        <v>116</v>
      </c>
      <c r="F18" s="26" t="s">
        <v>53</v>
      </c>
      <c r="G18" s="26" t="s">
        <v>23</v>
      </c>
      <c r="H18" s="26" t="s">
        <v>117</v>
      </c>
      <c r="I18" s="67" t="s">
        <v>25</v>
      </c>
      <c r="J18" s="34" t="s">
        <v>86</v>
      </c>
      <c r="K18" s="13">
        <v>1038</v>
      </c>
      <c r="L18" s="29">
        <v>2516895222</v>
      </c>
      <c r="M18" s="29">
        <v>89395534</v>
      </c>
      <c r="N18" s="13">
        <v>60</v>
      </c>
      <c r="O18" s="16" t="s">
        <v>118</v>
      </c>
      <c r="P18" s="16">
        <v>44560</v>
      </c>
      <c r="Q18" s="18">
        <v>0.86</v>
      </c>
      <c r="R18" s="18">
        <v>0.17</v>
      </c>
      <c r="S18" s="13" t="s">
        <v>25</v>
      </c>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row>
    <row r="19" spans="1:221" s="4" customFormat="1" ht="33" customHeight="1">
      <c r="A19" s="14">
        <v>15</v>
      </c>
      <c r="B19" s="15" t="s">
        <v>119</v>
      </c>
      <c r="C19" s="34" t="s">
        <v>120</v>
      </c>
      <c r="D19" s="38" t="s">
        <v>113</v>
      </c>
      <c r="E19" s="60" t="s">
        <v>121</v>
      </c>
      <c r="F19" s="26" t="s">
        <v>111</v>
      </c>
      <c r="G19" s="26" t="s">
        <v>23</v>
      </c>
      <c r="H19" s="26" t="s">
        <v>122</v>
      </c>
      <c r="I19" s="67" t="s">
        <v>25</v>
      </c>
      <c r="J19" s="34" t="s">
        <v>86</v>
      </c>
      <c r="K19" s="13">
        <v>1039</v>
      </c>
      <c r="L19" s="29">
        <v>77737950</v>
      </c>
      <c r="M19" s="29">
        <v>0</v>
      </c>
      <c r="N19" s="13">
        <v>60</v>
      </c>
      <c r="O19" s="16" t="s">
        <v>118</v>
      </c>
      <c r="P19" s="16">
        <v>44561</v>
      </c>
      <c r="Q19" s="18">
        <v>0.86</v>
      </c>
      <c r="R19" s="18">
        <v>0.83</v>
      </c>
      <c r="S19" s="13" t="s">
        <v>25</v>
      </c>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row>
    <row r="20" spans="1:221" s="4" customFormat="1" ht="33" customHeight="1">
      <c r="A20" s="14">
        <v>16</v>
      </c>
      <c r="B20" s="15" t="s">
        <v>123</v>
      </c>
      <c r="C20" s="34" t="s">
        <v>124</v>
      </c>
      <c r="D20" s="38" t="s">
        <v>113</v>
      </c>
      <c r="E20" s="60" t="s">
        <v>125</v>
      </c>
      <c r="F20" s="26" t="s">
        <v>53</v>
      </c>
      <c r="G20" s="26" t="s">
        <v>23</v>
      </c>
      <c r="H20" s="26" t="s">
        <v>126</v>
      </c>
      <c r="I20" s="67" t="s">
        <v>25</v>
      </c>
      <c r="J20" s="34" t="s">
        <v>86</v>
      </c>
      <c r="K20" s="13">
        <v>1039</v>
      </c>
      <c r="L20" s="29">
        <v>830406580</v>
      </c>
      <c r="M20" s="29">
        <v>51631351</v>
      </c>
      <c r="N20" s="13">
        <v>60</v>
      </c>
      <c r="O20" s="16" t="s">
        <v>118</v>
      </c>
      <c r="P20" s="16">
        <v>44561</v>
      </c>
      <c r="Q20" s="18">
        <v>1</v>
      </c>
      <c r="R20" s="18">
        <v>0.95</v>
      </c>
      <c r="S20" s="13" t="s">
        <v>25</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row>
    <row r="21" spans="1:221" s="4" customFormat="1" ht="33" customHeight="1">
      <c r="A21" s="14">
        <v>17</v>
      </c>
      <c r="B21" s="15" t="s">
        <v>127</v>
      </c>
      <c r="C21" s="34" t="s">
        <v>128</v>
      </c>
      <c r="D21" s="38" t="s">
        <v>113</v>
      </c>
      <c r="E21" s="60" t="s">
        <v>129</v>
      </c>
      <c r="F21" s="26" t="s">
        <v>53</v>
      </c>
      <c r="G21" s="26" t="s">
        <v>23</v>
      </c>
      <c r="H21" s="26" t="s">
        <v>130</v>
      </c>
      <c r="I21" s="67" t="s">
        <v>24</v>
      </c>
      <c r="J21" s="34" t="s">
        <v>25</v>
      </c>
      <c r="K21" s="13">
        <v>943</v>
      </c>
      <c r="L21" s="29">
        <v>67335112067</v>
      </c>
      <c r="M21" s="29">
        <v>0</v>
      </c>
      <c r="N21" s="13">
        <v>0</v>
      </c>
      <c r="O21" s="16" t="s">
        <v>131</v>
      </c>
      <c r="P21" s="16" t="s">
        <v>132</v>
      </c>
      <c r="Q21" s="18">
        <v>0.84</v>
      </c>
      <c r="R21" s="18">
        <v>0.67</v>
      </c>
      <c r="S21" s="13" t="s">
        <v>25</v>
      </c>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row>
    <row r="22" spans="1:221" s="4" customFormat="1" ht="33" customHeight="1">
      <c r="A22" s="14">
        <v>18</v>
      </c>
      <c r="B22" s="15" t="s">
        <v>133</v>
      </c>
      <c r="C22" s="34" t="s">
        <v>134</v>
      </c>
      <c r="D22" s="38" t="s">
        <v>113</v>
      </c>
      <c r="E22" s="60" t="s">
        <v>135</v>
      </c>
      <c r="F22" s="26" t="s">
        <v>45</v>
      </c>
      <c r="G22" s="26" t="s">
        <v>23</v>
      </c>
      <c r="H22" s="26" t="s">
        <v>136</v>
      </c>
      <c r="I22" s="67" t="s">
        <v>25</v>
      </c>
      <c r="J22" s="34" t="s">
        <v>55</v>
      </c>
      <c r="K22" s="13">
        <v>1036</v>
      </c>
      <c r="L22" s="29">
        <v>228108440</v>
      </c>
      <c r="M22" s="29">
        <v>79000000</v>
      </c>
      <c r="N22" s="13">
        <v>0</v>
      </c>
      <c r="O22" s="16" t="s">
        <v>131</v>
      </c>
      <c r="P22" s="16" t="s">
        <v>69</v>
      </c>
      <c r="Q22" s="18">
        <v>0.9</v>
      </c>
      <c r="R22" s="18">
        <v>0.86</v>
      </c>
      <c r="S22" s="13" t="s">
        <v>25</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row>
    <row r="23" spans="1:221" s="4" customFormat="1" ht="33" customHeight="1">
      <c r="A23" s="14">
        <v>19</v>
      </c>
      <c r="B23" s="15" t="s">
        <v>137</v>
      </c>
      <c r="C23" s="34" t="s">
        <v>138</v>
      </c>
      <c r="D23" s="38" t="s">
        <v>118</v>
      </c>
      <c r="E23" s="60" t="s">
        <v>139</v>
      </c>
      <c r="F23" s="26" t="s">
        <v>30</v>
      </c>
      <c r="G23" s="26" t="s">
        <v>23</v>
      </c>
      <c r="H23" s="26" t="s">
        <v>140</v>
      </c>
      <c r="I23" s="67" t="s">
        <v>25</v>
      </c>
      <c r="J23" s="34" t="s">
        <v>55</v>
      </c>
      <c r="K23" s="13">
        <v>1039</v>
      </c>
      <c r="L23" s="29">
        <v>962469840</v>
      </c>
      <c r="M23" s="29">
        <v>47351506</v>
      </c>
      <c r="N23" s="13">
        <v>60</v>
      </c>
      <c r="O23" s="16" t="s">
        <v>118</v>
      </c>
      <c r="P23" s="16">
        <v>44561</v>
      </c>
      <c r="Q23" s="18">
        <v>0.86</v>
      </c>
      <c r="R23" s="18">
        <v>0.47</v>
      </c>
      <c r="S23" s="13" t="s">
        <v>25</v>
      </c>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row>
    <row r="24" spans="1:221" s="4" customFormat="1" ht="33" customHeight="1">
      <c r="A24" s="14">
        <v>20</v>
      </c>
      <c r="B24" s="15" t="s">
        <v>141</v>
      </c>
      <c r="C24" s="34" t="s">
        <v>142</v>
      </c>
      <c r="D24" s="38" t="s">
        <v>118</v>
      </c>
      <c r="E24" s="60" t="s">
        <v>143</v>
      </c>
      <c r="F24" s="26" t="s">
        <v>45</v>
      </c>
      <c r="G24" s="26" t="s">
        <v>23</v>
      </c>
      <c r="H24" s="26" t="s">
        <v>144</v>
      </c>
      <c r="I24" s="67" t="s">
        <v>25</v>
      </c>
      <c r="J24" s="34" t="s">
        <v>86</v>
      </c>
      <c r="K24" s="13">
        <v>1039</v>
      </c>
      <c r="L24" s="29">
        <v>356070989</v>
      </c>
      <c r="M24" s="29">
        <v>9875722</v>
      </c>
      <c r="N24" s="13">
        <v>60</v>
      </c>
      <c r="O24" s="16" t="s">
        <v>118</v>
      </c>
      <c r="P24" s="16">
        <v>44561</v>
      </c>
      <c r="Q24" s="18">
        <v>0.25</v>
      </c>
      <c r="R24" s="18">
        <v>0.22</v>
      </c>
      <c r="S24" s="13" t="s">
        <v>25</v>
      </c>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row>
    <row r="25" spans="1:221" s="4" customFormat="1" ht="33" customHeight="1">
      <c r="A25" s="14">
        <v>21</v>
      </c>
      <c r="B25" s="15" t="s">
        <v>145</v>
      </c>
      <c r="C25" s="34" t="s">
        <v>146</v>
      </c>
      <c r="D25" s="38" t="s">
        <v>118</v>
      </c>
      <c r="E25" s="60" t="s">
        <v>147</v>
      </c>
      <c r="F25" s="26" t="s">
        <v>53</v>
      </c>
      <c r="G25" s="26" t="s">
        <v>148</v>
      </c>
      <c r="H25" s="26" t="s">
        <v>149</v>
      </c>
      <c r="I25" s="67" t="s">
        <v>150</v>
      </c>
      <c r="J25" s="34" t="s">
        <v>25</v>
      </c>
      <c r="K25" s="13">
        <v>1039</v>
      </c>
      <c r="L25" s="29">
        <v>6464723502</v>
      </c>
      <c r="M25" s="29">
        <v>0</v>
      </c>
      <c r="N25" s="13">
        <v>0</v>
      </c>
      <c r="O25" s="16" t="s">
        <v>118</v>
      </c>
      <c r="P25" s="16" t="s">
        <v>69</v>
      </c>
      <c r="Q25" s="18">
        <v>0.25</v>
      </c>
      <c r="R25" s="18">
        <v>0.22</v>
      </c>
      <c r="S25" s="13" t="s">
        <v>25</v>
      </c>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row>
    <row r="26" spans="1:221" s="4" customFormat="1" ht="33" customHeight="1">
      <c r="A26" s="14">
        <v>22</v>
      </c>
      <c r="B26" s="15" t="s">
        <v>151</v>
      </c>
      <c r="C26" s="34" t="s">
        <v>152</v>
      </c>
      <c r="D26" s="38" t="s">
        <v>118</v>
      </c>
      <c r="E26" s="60" t="s">
        <v>153</v>
      </c>
      <c r="F26" s="26" t="s">
        <v>22</v>
      </c>
      <c r="G26" s="26" t="s">
        <v>103</v>
      </c>
      <c r="H26" s="26" t="s">
        <v>150</v>
      </c>
      <c r="I26" s="67" t="s">
        <v>25</v>
      </c>
      <c r="J26" s="34" t="s">
        <v>154</v>
      </c>
      <c r="K26" s="13">
        <v>1039</v>
      </c>
      <c r="L26" s="29">
        <v>439014800</v>
      </c>
      <c r="M26" s="29">
        <v>0</v>
      </c>
      <c r="N26" s="13">
        <v>0</v>
      </c>
      <c r="O26" s="16" t="s">
        <v>118</v>
      </c>
      <c r="P26" s="16" t="s">
        <v>69</v>
      </c>
      <c r="Q26" s="18">
        <v>0.25</v>
      </c>
      <c r="R26" s="18">
        <v>0.22</v>
      </c>
      <c r="S26" s="13" t="s">
        <v>25</v>
      </c>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row>
    <row r="27" spans="1:221" s="4" customFormat="1" ht="33" customHeight="1">
      <c r="A27" s="14">
        <v>23</v>
      </c>
      <c r="B27" s="15" t="s">
        <v>155</v>
      </c>
      <c r="C27" s="34" t="s">
        <v>156</v>
      </c>
      <c r="D27" s="38" t="s">
        <v>118</v>
      </c>
      <c r="E27" s="60" t="s">
        <v>157</v>
      </c>
      <c r="F27" s="26" t="s">
        <v>53</v>
      </c>
      <c r="G27" s="26" t="s">
        <v>158</v>
      </c>
      <c r="H27" s="26" t="s">
        <v>159</v>
      </c>
      <c r="I27" s="67" t="s">
        <v>25</v>
      </c>
      <c r="J27" s="34" t="s">
        <v>61</v>
      </c>
      <c r="K27" s="13">
        <v>1037</v>
      </c>
      <c r="L27" s="29">
        <v>45988156867</v>
      </c>
      <c r="M27" s="29">
        <v>0</v>
      </c>
      <c r="N27" s="13">
        <v>365</v>
      </c>
      <c r="O27" s="16" t="s">
        <v>160</v>
      </c>
      <c r="P27" s="16">
        <v>44865</v>
      </c>
      <c r="Q27" s="18">
        <v>0.95</v>
      </c>
      <c r="R27" s="18">
        <v>0.9</v>
      </c>
      <c r="S27" s="13" t="s">
        <v>25</v>
      </c>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row>
    <row r="28" spans="1:221" s="4" customFormat="1" ht="33" customHeight="1">
      <c r="A28" s="14">
        <v>24</v>
      </c>
      <c r="B28" s="15" t="s">
        <v>161</v>
      </c>
      <c r="C28" s="34" t="s">
        <v>162</v>
      </c>
      <c r="D28" s="38" t="s">
        <v>118</v>
      </c>
      <c r="E28" s="60" t="s">
        <v>163</v>
      </c>
      <c r="F28" s="26" t="s">
        <v>53</v>
      </c>
      <c r="G28" s="26" t="s">
        <v>148</v>
      </c>
      <c r="H28" s="26" t="s">
        <v>164</v>
      </c>
      <c r="I28" s="67" t="s">
        <v>165</v>
      </c>
      <c r="J28" s="34" t="s">
        <v>25</v>
      </c>
      <c r="K28" s="13">
        <v>1088</v>
      </c>
      <c r="L28" s="29">
        <v>6248255300</v>
      </c>
      <c r="M28" s="29">
        <v>0</v>
      </c>
      <c r="N28" s="13">
        <v>0</v>
      </c>
      <c r="O28" s="16" t="s">
        <v>118</v>
      </c>
      <c r="P28" s="16" t="s">
        <v>166</v>
      </c>
      <c r="Q28" s="18">
        <v>0.95</v>
      </c>
      <c r="R28" s="18">
        <v>0.9</v>
      </c>
      <c r="S28" s="13" t="s">
        <v>25</v>
      </c>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row>
    <row r="29" spans="1:221" s="4" customFormat="1" ht="33" customHeight="1">
      <c r="A29" s="14">
        <v>25</v>
      </c>
      <c r="B29" s="15" t="s">
        <v>167</v>
      </c>
      <c r="C29" s="34" t="s">
        <v>168</v>
      </c>
      <c r="D29" s="38" t="s">
        <v>118</v>
      </c>
      <c r="E29" s="60" t="s">
        <v>163</v>
      </c>
      <c r="F29" s="26" t="s">
        <v>22</v>
      </c>
      <c r="G29" s="26" t="s">
        <v>103</v>
      </c>
      <c r="H29" s="26" t="s">
        <v>165</v>
      </c>
      <c r="I29" s="67" t="s">
        <v>25</v>
      </c>
      <c r="J29" s="34" t="s">
        <v>169</v>
      </c>
      <c r="K29" s="13">
        <v>1088</v>
      </c>
      <c r="L29" s="29">
        <v>449107428</v>
      </c>
      <c r="M29" s="29">
        <v>0</v>
      </c>
      <c r="N29" s="13">
        <v>0</v>
      </c>
      <c r="O29" s="16" t="s">
        <v>118</v>
      </c>
      <c r="P29" s="16" t="s">
        <v>166</v>
      </c>
      <c r="Q29" s="18">
        <v>0.95</v>
      </c>
      <c r="R29" s="18">
        <v>0.9</v>
      </c>
      <c r="S29" s="13" t="s">
        <v>25</v>
      </c>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row>
    <row r="30" spans="1:221" s="4" customFormat="1" ht="33" customHeight="1">
      <c r="A30" s="14">
        <v>26</v>
      </c>
      <c r="B30" s="15" t="s">
        <v>170</v>
      </c>
      <c r="C30" s="34" t="s">
        <v>171</v>
      </c>
      <c r="D30" s="38" t="s">
        <v>172</v>
      </c>
      <c r="E30" s="60" t="s">
        <v>173</v>
      </c>
      <c r="F30" s="26" t="s">
        <v>22</v>
      </c>
      <c r="G30" s="26" t="s">
        <v>103</v>
      </c>
      <c r="H30" s="26" t="s">
        <v>174</v>
      </c>
      <c r="I30" s="67" t="s">
        <v>25</v>
      </c>
      <c r="J30" s="34" t="s">
        <v>175</v>
      </c>
      <c r="K30" s="13">
        <v>493</v>
      </c>
      <c r="L30" s="29">
        <v>580336344</v>
      </c>
      <c r="M30" s="29">
        <v>0</v>
      </c>
      <c r="N30" s="13">
        <v>189</v>
      </c>
      <c r="O30" s="16" t="s">
        <v>176</v>
      </c>
      <c r="P30" s="16" t="s">
        <v>177</v>
      </c>
      <c r="Q30" s="18">
        <v>1</v>
      </c>
      <c r="R30" s="18">
        <v>1</v>
      </c>
      <c r="S30" s="13" t="s">
        <v>25</v>
      </c>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row>
    <row r="31" spans="1:221" s="4" customFormat="1" ht="33" customHeight="1">
      <c r="A31" s="14">
        <v>27</v>
      </c>
      <c r="B31" s="15" t="s">
        <v>178</v>
      </c>
      <c r="C31" s="34" t="s">
        <v>179</v>
      </c>
      <c r="D31" s="38" t="s">
        <v>180</v>
      </c>
      <c r="E31" s="60" t="s">
        <v>181</v>
      </c>
      <c r="F31" s="26" t="s">
        <v>45</v>
      </c>
      <c r="G31" s="26" t="s">
        <v>23</v>
      </c>
      <c r="H31" s="26" t="s">
        <v>182</v>
      </c>
      <c r="I31" s="67" t="s">
        <v>25</v>
      </c>
      <c r="J31" s="34" t="s">
        <v>183</v>
      </c>
      <c r="K31" s="13">
        <v>666</v>
      </c>
      <c r="L31" s="29">
        <v>1621800</v>
      </c>
      <c r="M31" s="29">
        <v>12000000</v>
      </c>
      <c r="N31" s="13">
        <v>75</v>
      </c>
      <c r="O31" s="16" t="s">
        <v>184</v>
      </c>
      <c r="P31" s="16" t="s">
        <v>185</v>
      </c>
      <c r="Q31" s="18">
        <v>0.85074626865671643</v>
      </c>
      <c r="R31" s="18">
        <v>0.85074626865671643</v>
      </c>
      <c r="S31" s="13" t="s">
        <v>25</v>
      </c>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row>
    <row r="32" spans="1:221" s="4" customFormat="1" ht="33" customHeight="1">
      <c r="A32" s="14">
        <v>28</v>
      </c>
      <c r="B32" s="15" t="s">
        <v>186</v>
      </c>
      <c r="C32" s="34" t="s">
        <v>187</v>
      </c>
      <c r="D32" s="38" t="s">
        <v>188</v>
      </c>
      <c r="E32" s="60" t="s">
        <v>189</v>
      </c>
      <c r="F32" s="26" t="s">
        <v>30</v>
      </c>
      <c r="G32" s="26" t="s">
        <v>73</v>
      </c>
      <c r="H32" s="26" t="s">
        <v>190</v>
      </c>
      <c r="I32" s="67" t="s">
        <v>25</v>
      </c>
      <c r="J32" s="34" t="s">
        <v>191</v>
      </c>
      <c r="K32" s="13">
        <v>1019</v>
      </c>
      <c r="L32" s="29">
        <v>12904834814</v>
      </c>
      <c r="M32" s="29">
        <v>0</v>
      </c>
      <c r="N32" s="13">
        <v>0</v>
      </c>
      <c r="O32" s="16" t="s">
        <v>192</v>
      </c>
      <c r="P32" s="16" t="s">
        <v>193</v>
      </c>
      <c r="Q32" s="18">
        <v>0.61970000000000003</v>
      </c>
      <c r="R32" s="18">
        <v>0.61970000000000003</v>
      </c>
      <c r="S32" s="13" t="s">
        <v>25</v>
      </c>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row>
    <row r="33" spans="1:221" s="4" customFormat="1" ht="33" customHeight="1">
      <c r="A33" s="14">
        <v>29</v>
      </c>
      <c r="B33" s="15" t="s">
        <v>194</v>
      </c>
      <c r="C33" s="34" t="s">
        <v>195</v>
      </c>
      <c r="D33" s="38" t="s">
        <v>196</v>
      </c>
      <c r="E33" s="60" t="s">
        <v>197</v>
      </c>
      <c r="F33" s="26" t="s">
        <v>53</v>
      </c>
      <c r="G33" s="26" t="s">
        <v>23</v>
      </c>
      <c r="H33" s="26" t="s">
        <v>198</v>
      </c>
      <c r="I33" s="67" t="s">
        <v>25</v>
      </c>
      <c r="J33" s="34" t="s">
        <v>199</v>
      </c>
      <c r="K33" s="13">
        <v>463</v>
      </c>
      <c r="L33" s="29">
        <v>7190000000</v>
      </c>
      <c r="M33" s="29">
        <v>0</v>
      </c>
      <c r="N33" s="13">
        <v>420</v>
      </c>
      <c r="O33" s="16" t="s">
        <v>200</v>
      </c>
      <c r="P33" s="16" t="s">
        <v>201</v>
      </c>
      <c r="Q33" s="18">
        <v>0.98</v>
      </c>
      <c r="R33" s="18">
        <v>0.45</v>
      </c>
      <c r="S33" s="13" t="s">
        <v>25</v>
      </c>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row>
    <row r="34" spans="1:221" s="4" customFormat="1" ht="33" customHeight="1">
      <c r="A34" s="14">
        <v>31</v>
      </c>
      <c r="B34" s="15" t="s">
        <v>202</v>
      </c>
      <c r="C34" s="34" t="s">
        <v>203</v>
      </c>
      <c r="D34" s="38" t="s">
        <v>204</v>
      </c>
      <c r="E34" s="60" t="s">
        <v>205</v>
      </c>
      <c r="F34" s="26" t="s">
        <v>22</v>
      </c>
      <c r="G34" s="26" t="s">
        <v>206</v>
      </c>
      <c r="H34" s="26" t="s">
        <v>207</v>
      </c>
      <c r="I34" s="67" t="s">
        <v>25</v>
      </c>
      <c r="J34" s="34" t="s">
        <v>199</v>
      </c>
      <c r="K34" s="13">
        <v>382</v>
      </c>
      <c r="L34" s="29">
        <v>249999896</v>
      </c>
      <c r="M34" s="29">
        <v>0</v>
      </c>
      <c r="N34" s="13">
        <v>300</v>
      </c>
      <c r="O34" s="16" t="s">
        <v>208</v>
      </c>
      <c r="P34" s="16">
        <v>44530</v>
      </c>
      <c r="Q34" s="18">
        <v>0.99</v>
      </c>
      <c r="R34" s="18">
        <v>0.54</v>
      </c>
      <c r="S34" s="13" t="s">
        <v>25</v>
      </c>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row>
    <row r="35" spans="1:221" s="4" customFormat="1" ht="33" customHeight="1">
      <c r="A35" s="14">
        <v>33</v>
      </c>
      <c r="B35" s="15" t="s">
        <v>209</v>
      </c>
      <c r="C35" s="34" t="s">
        <v>210</v>
      </c>
      <c r="D35" s="38" t="s">
        <v>211</v>
      </c>
      <c r="E35" s="60" t="s">
        <v>212</v>
      </c>
      <c r="F35" s="26" t="s">
        <v>53</v>
      </c>
      <c r="G35" s="26" t="s">
        <v>148</v>
      </c>
      <c r="H35" s="26" t="s">
        <v>213</v>
      </c>
      <c r="I35" s="67" t="s">
        <v>25</v>
      </c>
      <c r="J35" s="34" t="s">
        <v>214</v>
      </c>
      <c r="K35" s="13">
        <v>336</v>
      </c>
      <c r="L35" s="29">
        <v>1001601293</v>
      </c>
      <c r="M35" s="29">
        <f>171372834+153734794</f>
        <v>325107628</v>
      </c>
      <c r="N35" s="13">
        <v>100</v>
      </c>
      <c r="O35" s="16" t="s">
        <v>215</v>
      </c>
      <c r="P35" s="16">
        <v>44561</v>
      </c>
      <c r="Q35" s="18">
        <v>0</v>
      </c>
      <c r="R35" s="18">
        <v>0</v>
      </c>
      <c r="S35" s="13" t="s">
        <v>25</v>
      </c>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row>
    <row r="36" spans="1:221" s="4" customFormat="1" ht="33" customHeight="1">
      <c r="A36" s="14">
        <v>34</v>
      </c>
      <c r="B36" s="15" t="s">
        <v>216</v>
      </c>
      <c r="C36" s="34" t="s">
        <v>217</v>
      </c>
      <c r="D36" s="38" t="s">
        <v>211</v>
      </c>
      <c r="E36" s="60" t="s">
        <v>218</v>
      </c>
      <c r="F36" s="26" t="s">
        <v>53</v>
      </c>
      <c r="G36" s="26" t="s">
        <v>148</v>
      </c>
      <c r="H36" s="26" t="s">
        <v>219</v>
      </c>
      <c r="I36" s="67" t="s">
        <v>25</v>
      </c>
      <c r="J36" s="34" t="s">
        <v>214</v>
      </c>
      <c r="K36" s="13">
        <v>456</v>
      </c>
      <c r="L36" s="29">
        <v>1787422993</v>
      </c>
      <c r="M36" s="29">
        <v>1232202648</v>
      </c>
      <c r="N36" s="13">
        <v>75</v>
      </c>
      <c r="O36" s="16" t="s">
        <v>215</v>
      </c>
      <c r="P36" s="16" t="s">
        <v>220</v>
      </c>
      <c r="Q36" s="18">
        <v>0</v>
      </c>
      <c r="R36" s="18">
        <v>0</v>
      </c>
      <c r="S36" s="13" t="s">
        <v>25</v>
      </c>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row>
    <row r="37" spans="1:221" s="4" customFormat="1" ht="33" customHeight="1">
      <c r="A37" s="14">
        <v>35</v>
      </c>
      <c r="B37" s="15" t="s">
        <v>221</v>
      </c>
      <c r="C37" s="34" t="s">
        <v>222</v>
      </c>
      <c r="D37" s="38" t="s">
        <v>223</v>
      </c>
      <c r="E37" s="60" t="s">
        <v>224</v>
      </c>
      <c r="F37" s="26" t="s">
        <v>45</v>
      </c>
      <c r="G37" s="26" t="s">
        <v>148</v>
      </c>
      <c r="H37" s="26" t="s">
        <v>225</v>
      </c>
      <c r="I37" s="67" t="s">
        <v>25</v>
      </c>
      <c r="J37" s="34" t="s">
        <v>214</v>
      </c>
      <c r="K37" s="13">
        <v>183</v>
      </c>
      <c r="L37" s="29">
        <v>181700214</v>
      </c>
      <c r="M37" s="29">
        <v>0</v>
      </c>
      <c r="N37" s="13">
        <v>131</v>
      </c>
      <c r="O37" s="16" t="s">
        <v>215</v>
      </c>
      <c r="P37" s="16" t="s">
        <v>226</v>
      </c>
      <c r="Q37" s="18">
        <v>0</v>
      </c>
      <c r="R37" s="18">
        <v>0</v>
      </c>
      <c r="S37" s="13" t="s">
        <v>25</v>
      </c>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row>
    <row r="38" spans="1:221" s="4" customFormat="1" ht="33" customHeight="1">
      <c r="A38" s="14">
        <v>36</v>
      </c>
      <c r="B38" s="15" t="s">
        <v>227</v>
      </c>
      <c r="C38" s="34" t="s">
        <v>228</v>
      </c>
      <c r="D38" s="38" t="s">
        <v>215</v>
      </c>
      <c r="E38" s="60" t="s">
        <v>229</v>
      </c>
      <c r="F38" s="26" t="s">
        <v>45</v>
      </c>
      <c r="G38" s="26" t="s">
        <v>23</v>
      </c>
      <c r="H38" s="26" t="s">
        <v>230</v>
      </c>
      <c r="I38" s="67" t="s">
        <v>25</v>
      </c>
      <c r="J38" s="34" t="s">
        <v>231</v>
      </c>
      <c r="K38" s="13">
        <v>822</v>
      </c>
      <c r="L38" s="29">
        <v>13000000</v>
      </c>
      <c r="M38" s="29">
        <v>0</v>
      </c>
      <c r="N38" s="13">
        <v>130</v>
      </c>
      <c r="O38" s="16" t="s">
        <v>232</v>
      </c>
      <c r="P38" s="16">
        <v>44773</v>
      </c>
      <c r="Q38" s="18">
        <v>0</v>
      </c>
      <c r="R38" s="18">
        <v>0</v>
      </c>
      <c r="S38" s="13" t="s">
        <v>25</v>
      </c>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row>
    <row r="39" spans="1:221" s="4" customFormat="1" ht="33" customHeight="1">
      <c r="A39" s="14">
        <v>37</v>
      </c>
      <c r="B39" s="15" t="s">
        <v>233</v>
      </c>
      <c r="C39" s="34" t="s">
        <v>234</v>
      </c>
      <c r="D39" s="38" t="s">
        <v>215</v>
      </c>
      <c r="E39" s="60" t="s">
        <v>235</v>
      </c>
      <c r="F39" s="26" t="s">
        <v>22</v>
      </c>
      <c r="G39" s="26" t="s">
        <v>206</v>
      </c>
      <c r="H39" s="26" t="s">
        <v>236</v>
      </c>
      <c r="I39" s="67" t="s">
        <v>25</v>
      </c>
      <c r="J39" s="34" t="s">
        <v>199</v>
      </c>
      <c r="K39" s="13">
        <v>716</v>
      </c>
      <c r="L39" s="29">
        <v>1877463782</v>
      </c>
      <c r="M39" s="29">
        <v>0</v>
      </c>
      <c r="N39" s="13">
        <v>90</v>
      </c>
      <c r="O39" s="16" t="s">
        <v>232</v>
      </c>
      <c r="P39" s="16">
        <v>44635</v>
      </c>
      <c r="Q39" s="18">
        <v>0.67</v>
      </c>
      <c r="R39" s="18">
        <v>0.88</v>
      </c>
      <c r="S39" s="13" t="s">
        <v>25</v>
      </c>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row>
    <row r="40" spans="1:221" s="4" customFormat="1" ht="33" customHeight="1">
      <c r="A40" s="14">
        <v>38</v>
      </c>
      <c r="B40" s="15" t="s">
        <v>237</v>
      </c>
      <c r="C40" s="34" t="s">
        <v>238</v>
      </c>
      <c r="D40" s="38" t="s">
        <v>215</v>
      </c>
      <c r="E40" s="60" t="s">
        <v>239</v>
      </c>
      <c r="F40" s="26" t="s">
        <v>22</v>
      </c>
      <c r="G40" s="26" t="s">
        <v>103</v>
      </c>
      <c r="H40" s="26" t="s">
        <v>240</v>
      </c>
      <c r="I40" s="67" t="s">
        <v>25</v>
      </c>
      <c r="J40" s="34" t="s">
        <v>241</v>
      </c>
      <c r="K40" s="13">
        <v>456</v>
      </c>
      <c r="L40" s="29">
        <v>286207965</v>
      </c>
      <c r="M40" s="29">
        <v>102598227</v>
      </c>
      <c r="N40" s="13">
        <v>174</v>
      </c>
      <c r="O40" s="16" t="s">
        <v>232</v>
      </c>
      <c r="P40" s="16">
        <v>44590</v>
      </c>
      <c r="Q40" s="18">
        <v>0.67</v>
      </c>
      <c r="R40" s="18">
        <v>0.88</v>
      </c>
      <c r="S40" s="13" t="s">
        <v>25</v>
      </c>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row>
    <row r="41" spans="1:221" s="4" customFormat="1" ht="33" customHeight="1">
      <c r="A41" s="14">
        <v>39</v>
      </c>
      <c r="B41" s="15" t="s">
        <v>242</v>
      </c>
      <c r="C41" s="34" t="s">
        <v>243</v>
      </c>
      <c r="D41" s="38" t="s">
        <v>215</v>
      </c>
      <c r="E41" s="60" t="s">
        <v>244</v>
      </c>
      <c r="F41" s="26" t="s">
        <v>22</v>
      </c>
      <c r="G41" s="26" t="s">
        <v>103</v>
      </c>
      <c r="H41" s="26" t="s">
        <v>245</v>
      </c>
      <c r="I41" s="67" t="s">
        <v>25</v>
      </c>
      <c r="J41" s="34" t="s">
        <v>241</v>
      </c>
      <c r="K41" s="13">
        <v>336</v>
      </c>
      <c r="L41" s="29">
        <v>218898400</v>
      </c>
      <c r="M41" s="29">
        <v>25797144</v>
      </c>
      <c r="N41" s="13">
        <f>135+107</f>
        <v>242</v>
      </c>
      <c r="O41" s="16" t="s">
        <v>232</v>
      </c>
      <c r="P41" s="16">
        <v>44561</v>
      </c>
      <c r="Q41" s="18">
        <v>0</v>
      </c>
      <c r="R41" s="18">
        <v>0</v>
      </c>
      <c r="S41" s="13" t="s">
        <v>25</v>
      </c>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row>
    <row r="42" spans="1:221" s="4" customFormat="1" ht="33" customHeight="1">
      <c r="A42" s="14">
        <v>40</v>
      </c>
      <c r="B42" s="15" t="s">
        <v>246</v>
      </c>
      <c r="C42" s="34" t="s">
        <v>247</v>
      </c>
      <c r="D42" s="38" t="s">
        <v>248</v>
      </c>
      <c r="E42" s="60" t="s">
        <v>249</v>
      </c>
      <c r="F42" s="26" t="s">
        <v>45</v>
      </c>
      <c r="G42" s="26" t="s">
        <v>23</v>
      </c>
      <c r="H42" s="26" t="s">
        <v>250</v>
      </c>
      <c r="I42" s="67" t="s">
        <v>25</v>
      </c>
      <c r="J42" s="34" t="s">
        <v>251</v>
      </c>
      <c r="K42" s="13">
        <v>182</v>
      </c>
      <c r="L42" s="29">
        <v>130557536</v>
      </c>
      <c r="M42" s="29">
        <v>0</v>
      </c>
      <c r="N42" s="13">
        <v>301</v>
      </c>
      <c r="O42" s="16" t="s">
        <v>248</v>
      </c>
      <c r="P42" s="16">
        <v>44651</v>
      </c>
      <c r="Q42" s="18">
        <v>0.33</v>
      </c>
      <c r="R42" s="18">
        <v>0.33</v>
      </c>
      <c r="S42" s="13" t="s">
        <v>25</v>
      </c>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row>
    <row r="43" spans="1:221" s="4" customFormat="1" ht="33" customHeight="1">
      <c r="A43" s="14">
        <v>41</v>
      </c>
      <c r="B43" s="15" t="s">
        <v>252</v>
      </c>
      <c r="C43" s="34" t="s">
        <v>253</v>
      </c>
      <c r="D43" s="38" t="s">
        <v>254</v>
      </c>
      <c r="E43" s="60" t="s">
        <v>255</v>
      </c>
      <c r="F43" s="26" t="s">
        <v>30</v>
      </c>
      <c r="G43" s="26" t="s">
        <v>23</v>
      </c>
      <c r="H43" s="26" t="s">
        <v>256</v>
      </c>
      <c r="I43" s="67" t="s">
        <v>25</v>
      </c>
      <c r="J43" s="34" t="s">
        <v>199</v>
      </c>
      <c r="K43" s="13">
        <v>98</v>
      </c>
      <c r="L43" s="29">
        <v>12965683000</v>
      </c>
      <c r="M43" s="29">
        <v>0</v>
      </c>
      <c r="N43" s="13">
        <v>240</v>
      </c>
      <c r="O43" s="16" t="s">
        <v>257</v>
      </c>
      <c r="P43" s="16">
        <v>44540</v>
      </c>
      <c r="Q43" s="18">
        <v>0</v>
      </c>
      <c r="R43" s="18">
        <v>0</v>
      </c>
      <c r="S43" s="13" t="s">
        <v>25</v>
      </c>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row>
    <row r="44" spans="1:221" s="4" customFormat="1" ht="33" customHeight="1">
      <c r="A44" s="14"/>
      <c r="B44" s="15"/>
      <c r="C44" s="34" t="s">
        <v>258</v>
      </c>
      <c r="D44" s="38">
        <v>44145</v>
      </c>
      <c r="E44" s="60" t="s">
        <v>259</v>
      </c>
      <c r="F44" s="26" t="s">
        <v>45</v>
      </c>
      <c r="G44" s="26" t="s">
        <v>46</v>
      </c>
      <c r="H44" s="26" t="s">
        <v>260</v>
      </c>
      <c r="I44" s="67" t="s">
        <v>25</v>
      </c>
      <c r="J44" s="34" t="s">
        <v>55</v>
      </c>
      <c r="K44" s="13">
        <v>596</v>
      </c>
      <c r="L44" s="29">
        <v>1331391631</v>
      </c>
      <c r="M44" s="29">
        <v>0</v>
      </c>
      <c r="N44" s="13">
        <v>0</v>
      </c>
      <c r="O44" s="16">
        <v>44185</v>
      </c>
      <c r="P44" s="16">
        <v>44742</v>
      </c>
      <c r="Q44" s="18">
        <v>0.70899999999999996</v>
      </c>
      <c r="R44" s="18">
        <v>0.70899999999999996</v>
      </c>
      <c r="S44" s="13" t="s">
        <v>25</v>
      </c>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row>
    <row r="45" spans="1:221" s="4" customFormat="1" ht="33" customHeight="1">
      <c r="A45" s="14"/>
      <c r="B45" s="15"/>
      <c r="C45" s="34" t="s">
        <v>261</v>
      </c>
      <c r="D45" s="38">
        <v>44179</v>
      </c>
      <c r="E45" s="60" t="s">
        <v>262</v>
      </c>
      <c r="F45" s="26" t="s">
        <v>45</v>
      </c>
      <c r="G45" s="26" t="s">
        <v>23</v>
      </c>
      <c r="H45" s="26" t="s">
        <v>263</v>
      </c>
      <c r="I45" s="67" t="s">
        <v>25</v>
      </c>
      <c r="J45" s="34" t="s">
        <v>264</v>
      </c>
      <c r="K45" s="13">
        <v>587</v>
      </c>
      <c r="L45" s="29">
        <v>3002095018</v>
      </c>
      <c r="M45" s="29"/>
      <c r="N45" s="13"/>
      <c r="O45" s="16">
        <v>44186</v>
      </c>
      <c r="P45" s="16">
        <v>44772</v>
      </c>
      <c r="Q45" s="18">
        <v>0.02</v>
      </c>
      <c r="R45" s="18">
        <v>0.02</v>
      </c>
      <c r="S45" s="13" t="s">
        <v>25</v>
      </c>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row>
    <row r="46" spans="1:221" s="4" customFormat="1" ht="33" customHeight="1">
      <c r="A46" s="14">
        <v>42</v>
      </c>
      <c r="B46" s="15" t="s">
        <v>265</v>
      </c>
      <c r="C46" s="34" t="s">
        <v>266</v>
      </c>
      <c r="D46" s="38" t="s">
        <v>267</v>
      </c>
      <c r="E46" s="60" t="s">
        <v>268</v>
      </c>
      <c r="F46" s="26" t="s">
        <v>45</v>
      </c>
      <c r="G46" s="26" t="s">
        <v>23</v>
      </c>
      <c r="H46" s="26" t="s">
        <v>269</v>
      </c>
      <c r="I46" s="67" t="s">
        <v>25</v>
      </c>
      <c r="J46" s="34" t="s">
        <v>270</v>
      </c>
      <c r="K46" s="13">
        <v>44774</v>
      </c>
      <c r="L46" s="29">
        <v>21310853120</v>
      </c>
      <c r="M46" s="29">
        <v>0</v>
      </c>
      <c r="N46" s="13">
        <v>0</v>
      </c>
      <c r="O46" s="16" t="s">
        <v>271</v>
      </c>
      <c r="P46" s="16" t="s">
        <v>272</v>
      </c>
      <c r="Q46" s="18">
        <v>0.59209999999999996</v>
      </c>
      <c r="R46" s="18">
        <v>0.59209999999999996</v>
      </c>
      <c r="S46" s="13" t="s">
        <v>25</v>
      </c>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row>
    <row r="47" spans="1:221" s="4" customFormat="1" ht="33" customHeight="1">
      <c r="A47" s="14">
        <v>43</v>
      </c>
      <c r="B47" s="15" t="s">
        <v>273</v>
      </c>
      <c r="C47" s="34" t="s">
        <v>274</v>
      </c>
      <c r="D47" s="38" t="s">
        <v>275</v>
      </c>
      <c r="E47" s="60" t="s">
        <v>276</v>
      </c>
      <c r="F47" s="26" t="s">
        <v>30</v>
      </c>
      <c r="G47" s="26" t="s">
        <v>73</v>
      </c>
      <c r="H47" s="26" t="s">
        <v>277</v>
      </c>
      <c r="I47" s="67" t="s">
        <v>25</v>
      </c>
      <c r="J47" s="34" t="s">
        <v>55</v>
      </c>
      <c r="K47" s="13">
        <v>350</v>
      </c>
      <c r="L47" s="29">
        <v>1549950289</v>
      </c>
      <c r="M47" s="29">
        <v>0</v>
      </c>
      <c r="N47" s="13">
        <v>0</v>
      </c>
      <c r="O47" s="16" t="s">
        <v>275</v>
      </c>
      <c r="P47" s="16" t="s">
        <v>201</v>
      </c>
      <c r="Q47" s="18">
        <v>1</v>
      </c>
      <c r="R47" s="18">
        <v>1</v>
      </c>
      <c r="S47" s="13" t="s">
        <v>25</v>
      </c>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row>
    <row r="48" spans="1:221" s="4" customFormat="1" ht="33" customHeight="1">
      <c r="A48" s="14">
        <v>44</v>
      </c>
      <c r="B48" s="15" t="s">
        <v>278</v>
      </c>
      <c r="C48" s="34" t="s">
        <v>279</v>
      </c>
      <c r="D48" s="38" t="s">
        <v>275</v>
      </c>
      <c r="E48" s="60" t="s">
        <v>280</v>
      </c>
      <c r="F48" s="26" t="s">
        <v>45</v>
      </c>
      <c r="G48" s="26" t="s">
        <v>46</v>
      </c>
      <c r="H48" s="26" t="s">
        <v>281</v>
      </c>
      <c r="I48" s="67" t="s">
        <v>25</v>
      </c>
      <c r="J48" s="34" t="s">
        <v>270</v>
      </c>
      <c r="K48" s="13">
        <v>365</v>
      </c>
      <c r="L48" s="29">
        <v>19754808632</v>
      </c>
      <c r="M48" s="29">
        <v>0</v>
      </c>
      <c r="N48" s="13">
        <v>180</v>
      </c>
      <c r="O48" s="16" t="s">
        <v>282</v>
      </c>
      <c r="P48" s="16">
        <v>44741</v>
      </c>
      <c r="Q48" s="18">
        <v>0.77729999999999999</v>
      </c>
      <c r="R48" s="18">
        <v>0.77729999999999999</v>
      </c>
      <c r="S48" s="13" t="s">
        <v>25</v>
      </c>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row>
    <row r="49" spans="1:221" s="4" customFormat="1" ht="33" customHeight="1">
      <c r="A49" s="14">
        <v>46</v>
      </c>
      <c r="B49" s="15" t="s">
        <v>283</v>
      </c>
      <c r="C49" s="34" t="s">
        <v>284</v>
      </c>
      <c r="D49" s="38" t="s">
        <v>285</v>
      </c>
      <c r="E49" s="60" t="s">
        <v>286</v>
      </c>
      <c r="F49" s="26" t="s">
        <v>45</v>
      </c>
      <c r="G49" s="26" t="s">
        <v>23</v>
      </c>
      <c r="H49" s="26" t="s">
        <v>287</v>
      </c>
      <c r="I49" s="67" t="s">
        <v>25</v>
      </c>
      <c r="J49" s="34" t="s">
        <v>288</v>
      </c>
      <c r="K49" s="13">
        <v>573</v>
      </c>
      <c r="L49" s="29">
        <v>216177520</v>
      </c>
      <c r="M49" s="29">
        <v>0</v>
      </c>
      <c r="N49" s="13">
        <v>0</v>
      </c>
      <c r="O49" s="16" t="s">
        <v>289</v>
      </c>
      <c r="P49" s="16" t="s">
        <v>272</v>
      </c>
      <c r="Q49" s="18">
        <v>1</v>
      </c>
      <c r="R49" s="18">
        <v>1</v>
      </c>
      <c r="S49" s="13" t="s">
        <v>25</v>
      </c>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row>
    <row r="50" spans="1:221" s="4" customFormat="1" ht="33" customHeight="1">
      <c r="A50" s="14">
        <v>47</v>
      </c>
      <c r="B50" s="15" t="s">
        <v>290</v>
      </c>
      <c r="C50" s="34" t="s">
        <v>291</v>
      </c>
      <c r="D50" s="38" t="s">
        <v>282</v>
      </c>
      <c r="E50" s="60" t="s">
        <v>292</v>
      </c>
      <c r="F50" s="26" t="s">
        <v>45</v>
      </c>
      <c r="G50" s="26" t="s">
        <v>46</v>
      </c>
      <c r="H50" s="26" t="s">
        <v>293</v>
      </c>
      <c r="I50" s="67" t="s">
        <v>294</v>
      </c>
      <c r="J50" s="34" t="s">
        <v>25</v>
      </c>
      <c r="K50" s="13">
        <v>181</v>
      </c>
      <c r="L50" s="29">
        <v>406000000</v>
      </c>
      <c r="M50" s="29">
        <v>0</v>
      </c>
      <c r="N50" s="13">
        <v>0</v>
      </c>
      <c r="O50" s="16" t="s">
        <v>295</v>
      </c>
      <c r="P50" s="16" t="s">
        <v>296</v>
      </c>
      <c r="Q50" s="18">
        <v>0.08</v>
      </c>
      <c r="R50" s="18">
        <v>0.08</v>
      </c>
      <c r="S50" s="13" t="s">
        <v>25</v>
      </c>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row>
    <row r="51" spans="1:221" s="4" customFormat="1" ht="33" customHeight="1">
      <c r="A51" s="14">
        <v>48</v>
      </c>
      <c r="B51" s="15" t="s">
        <v>297</v>
      </c>
      <c r="C51" s="34" t="s">
        <v>298</v>
      </c>
      <c r="D51" s="38" t="s">
        <v>282</v>
      </c>
      <c r="E51" s="60" t="s">
        <v>299</v>
      </c>
      <c r="F51" s="26" t="s">
        <v>111</v>
      </c>
      <c r="G51" s="26" t="s">
        <v>103</v>
      </c>
      <c r="H51" s="26" t="s">
        <v>294</v>
      </c>
      <c r="I51" s="67" t="s">
        <v>25</v>
      </c>
      <c r="J51" s="34" t="s">
        <v>300</v>
      </c>
      <c r="K51" s="13">
        <v>181</v>
      </c>
      <c r="L51" s="29">
        <v>35000000</v>
      </c>
      <c r="M51" s="29">
        <v>0</v>
      </c>
      <c r="N51" s="13">
        <v>0</v>
      </c>
      <c r="O51" s="16" t="s">
        <v>295</v>
      </c>
      <c r="P51" s="16" t="s">
        <v>296</v>
      </c>
      <c r="Q51" s="18">
        <v>0.08</v>
      </c>
      <c r="R51" s="18">
        <v>0.08</v>
      </c>
      <c r="S51" s="13" t="s">
        <v>25</v>
      </c>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row>
    <row r="52" spans="1:221" s="4" customFormat="1" ht="33" customHeight="1">
      <c r="A52" s="14">
        <v>49</v>
      </c>
      <c r="B52" s="15" t="s">
        <v>301</v>
      </c>
      <c r="C52" s="34" t="s">
        <v>302</v>
      </c>
      <c r="D52" s="38" t="s">
        <v>303</v>
      </c>
      <c r="E52" s="60" t="s">
        <v>304</v>
      </c>
      <c r="F52" s="26" t="s">
        <v>30</v>
      </c>
      <c r="G52" s="26" t="s">
        <v>23</v>
      </c>
      <c r="H52" s="26" t="s">
        <v>305</v>
      </c>
      <c r="I52" s="67" t="s">
        <v>25</v>
      </c>
      <c r="J52" s="34" t="s">
        <v>270</v>
      </c>
      <c r="K52" s="13">
        <v>364</v>
      </c>
      <c r="L52" s="29">
        <v>463639338</v>
      </c>
      <c r="M52" s="29">
        <v>0</v>
      </c>
      <c r="N52" s="13">
        <v>0</v>
      </c>
      <c r="O52" s="16" t="s">
        <v>282</v>
      </c>
      <c r="P52" s="16" t="s">
        <v>306</v>
      </c>
      <c r="Q52" s="18">
        <v>1</v>
      </c>
      <c r="R52" s="18">
        <v>1</v>
      </c>
      <c r="S52" s="13" t="s">
        <v>25</v>
      </c>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row>
    <row r="53" spans="1:221" s="4" customFormat="1" ht="33" customHeight="1">
      <c r="A53" s="14">
        <v>50</v>
      </c>
      <c r="B53" s="15" t="s">
        <v>307</v>
      </c>
      <c r="C53" s="34" t="s">
        <v>308</v>
      </c>
      <c r="D53" s="38" t="s">
        <v>303</v>
      </c>
      <c r="E53" s="60" t="s">
        <v>309</v>
      </c>
      <c r="F53" s="26" t="s">
        <v>53</v>
      </c>
      <c r="G53" s="26" t="s">
        <v>23</v>
      </c>
      <c r="H53" s="26" t="s">
        <v>310</v>
      </c>
      <c r="I53" s="67" t="s">
        <v>25</v>
      </c>
      <c r="J53" s="34" t="s">
        <v>264</v>
      </c>
      <c r="K53" s="13">
        <v>574</v>
      </c>
      <c r="L53" s="29">
        <v>15454050000</v>
      </c>
      <c r="M53" s="29">
        <v>0</v>
      </c>
      <c r="N53" s="13">
        <v>0</v>
      </c>
      <c r="O53" s="16" t="s">
        <v>311</v>
      </c>
      <c r="P53" s="16" t="s">
        <v>272</v>
      </c>
      <c r="Q53" s="18">
        <v>1</v>
      </c>
      <c r="R53" s="18">
        <v>1</v>
      </c>
      <c r="S53" s="13" t="s">
        <v>25</v>
      </c>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row>
    <row r="54" spans="1:221" s="4" customFormat="1" ht="33" customHeight="1">
      <c r="A54" s="14">
        <v>51</v>
      </c>
      <c r="B54" s="15" t="s">
        <v>312</v>
      </c>
      <c r="C54" s="34" t="s">
        <v>313</v>
      </c>
      <c r="D54" s="38" t="s">
        <v>314</v>
      </c>
      <c r="E54" s="60" t="s">
        <v>315</v>
      </c>
      <c r="F54" s="26" t="s">
        <v>22</v>
      </c>
      <c r="G54" s="26" t="s">
        <v>103</v>
      </c>
      <c r="H54" s="26" t="s">
        <v>316</v>
      </c>
      <c r="I54" s="67" t="s">
        <v>25</v>
      </c>
      <c r="J54" s="34" t="s">
        <v>317</v>
      </c>
      <c r="K54" s="13">
        <v>44573</v>
      </c>
      <c r="L54" s="29">
        <v>104600000</v>
      </c>
      <c r="M54" s="29">
        <v>0</v>
      </c>
      <c r="N54" s="13">
        <v>0</v>
      </c>
      <c r="O54" s="16" t="s">
        <v>271</v>
      </c>
      <c r="P54" s="16" t="s">
        <v>318</v>
      </c>
      <c r="Q54" s="18">
        <v>0.8</v>
      </c>
      <c r="R54" s="18">
        <v>0.8</v>
      </c>
      <c r="S54" s="13" t="s">
        <v>25</v>
      </c>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row>
    <row r="55" spans="1:221" s="4" customFormat="1" ht="33" customHeight="1">
      <c r="A55" s="14">
        <v>52</v>
      </c>
      <c r="B55" s="15" t="s">
        <v>319</v>
      </c>
      <c r="C55" s="34" t="s">
        <v>320</v>
      </c>
      <c r="D55" s="38" t="s">
        <v>314</v>
      </c>
      <c r="E55" s="60" t="s">
        <v>321</v>
      </c>
      <c r="F55" s="26" t="s">
        <v>22</v>
      </c>
      <c r="G55" s="26" t="s">
        <v>103</v>
      </c>
      <c r="H55" s="26" t="s">
        <v>322</v>
      </c>
      <c r="I55" s="67" t="s">
        <v>25</v>
      </c>
      <c r="J55" s="34" t="s">
        <v>264</v>
      </c>
      <c r="K55" s="13">
        <v>44774</v>
      </c>
      <c r="L55" s="29">
        <v>928000000</v>
      </c>
      <c r="M55" s="29">
        <v>0</v>
      </c>
      <c r="N55" s="13">
        <v>0</v>
      </c>
      <c r="O55" s="16" t="s">
        <v>323</v>
      </c>
      <c r="P55" s="16" t="s">
        <v>272</v>
      </c>
      <c r="Q55" s="18">
        <v>0.8</v>
      </c>
      <c r="R55" s="18">
        <v>0.8</v>
      </c>
      <c r="S55" s="13" t="s">
        <v>25</v>
      </c>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row>
    <row r="56" spans="1:221" s="4" customFormat="1" ht="33" customHeight="1">
      <c r="A56" s="14">
        <v>53</v>
      </c>
      <c r="B56" s="15" t="s">
        <v>324</v>
      </c>
      <c r="C56" s="34" t="s">
        <v>325</v>
      </c>
      <c r="D56" s="38" t="s">
        <v>314</v>
      </c>
      <c r="E56" s="60" t="s">
        <v>326</v>
      </c>
      <c r="F56" s="26" t="s">
        <v>22</v>
      </c>
      <c r="G56" s="26" t="s">
        <v>206</v>
      </c>
      <c r="H56" s="26" t="s">
        <v>327</v>
      </c>
      <c r="I56" s="67" t="s">
        <v>316</v>
      </c>
      <c r="J56" s="34" t="s">
        <v>25</v>
      </c>
      <c r="K56" s="13">
        <v>365</v>
      </c>
      <c r="L56" s="29">
        <v>768759846</v>
      </c>
      <c r="M56" s="29">
        <v>0</v>
      </c>
      <c r="N56" s="13">
        <v>0</v>
      </c>
      <c r="O56" s="16" t="s">
        <v>289</v>
      </c>
      <c r="P56" s="16" t="s">
        <v>328</v>
      </c>
      <c r="Q56" s="18">
        <v>0.8</v>
      </c>
      <c r="R56" s="18">
        <v>0.8</v>
      </c>
      <c r="S56" s="13" t="s">
        <v>25</v>
      </c>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row>
    <row r="57" spans="1:221" s="4" customFormat="1" ht="33" customHeight="1">
      <c r="A57" s="14">
        <v>54</v>
      </c>
      <c r="B57" s="15" t="s">
        <v>329</v>
      </c>
      <c r="C57" s="34" t="s">
        <v>330</v>
      </c>
      <c r="D57" s="38" t="s">
        <v>282</v>
      </c>
      <c r="E57" s="60" t="s">
        <v>331</v>
      </c>
      <c r="F57" s="26" t="s">
        <v>22</v>
      </c>
      <c r="G57" s="26" t="s">
        <v>103</v>
      </c>
      <c r="H57" s="26" t="s">
        <v>332</v>
      </c>
      <c r="I57" s="67" t="s">
        <v>25</v>
      </c>
      <c r="J57" s="34" t="s">
        <v>270</v>
      </c>
      <c r="K57" s="13">
        <v>44789</v>
      </c>
      <c r="L57" s="29">
        <v>1581283377</v>
      </c>
      <c r="M57" s="29">
        <v>0</v>
      </c>
      <c r="N57" s="13">
        <v>0</v>
      </c>
      <c r="O57" s="16" t="s">
        <v>295</v>
      </c>
      <c r="P57" s="16" t="s">
        <v>333</v>
      </c>
      <c r="Q57" s="18">
        <v>0.68479999999999996</v>
      </c>
      <c r="R57" s="18">
        <v>0.68479999999999996</v>
      </c>
      <c r="S57" s="13" t="s">
        <v>25</v>
      </c>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row>
    <row r="58" spans="1:221" s="4" customFormat="1" ht="33" customHeight="1">
      <c r="A58" s="14">
        <v>55</v>
      </c>
      <c r="B58" s="15" t="s">
        <v>334</v>
      </c>
      <c r="C58" s="34" t="s">
        <v>335</v>
      </c>
      <c r="D58" s="38" t="s">
        <v>282</v>
      </c>
      <c r="E58" s="60" t="s">
        <v>336</v>
      </c>
      <c r="F58" s="26" t="s">
        <v>22</v>
      </c>
      <c r="G58" s="26" t="s">
        <v>206</v>
      </c>
      <c r="H58" s="26" t="s">
        <v>337</v>
      </c>
      <c r="I58" s="67" t="s">
        <v>338</v>
      </c>
      <c r="J58" s="34" t="s">
        <v>25</v>
      </c>
      <c r="K58" s="13">
        <v>44574</v>
      </c>
      <c r="L58" s="29">
        <v>1344474230</v>
      </c>
      <c r="M58" s="29">
        <v>528357782.27999997</v>
      </c>
      <c r="N58" s="13">
        <v>144</v>
      </c>
      <c r="O58" s="16" t="s">
        <v>339</v>
      </c>
      <c r="P58" s="16">
        <v>44725</v>
      </c>
      <c r="Q58" s="18">
        <v>0</v>
      </c>
      <c r="R58" s="18">
        <v>0</v>
      </c>
      <c r="S58" s="13" t="s">
        <v>25</v>
      </c>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row>
    <row r="59" spans="1:221" s="4" customFormat="1" ht="33" customHeight="1">
      <c r="A59" s="14">
        <v>56</v>
      </c>
      <c r="B59" s="15" t="s">
        <v>340</v>
      </c>
      <c r="C59" s="34" t="s">
        <v>341</v>
      </c>
      <c r="D59" s="38" t="s">
        <v>282</v>
      </c>
      <c r="E59" s="60" t="s">
        <v>342</v>
      </c>
      <c r="F59" s="26" t="s">
        <v>22</v>
      </c>
      <c r="G59" s="26" t="s">
        <v>103</v>
      </c>
      <c r="H59" s="26" t="s">
        <v>338</v>
      </c>
      <c r="I59" s="67" t="s">
        <v>25</v>
      </c>
      <c r="J59" s="34" t="s">
        <v>317</v>
      </c>
      <c r="K59" s="13">
        <v>365</v>
      </c>
      <c r="L59" s="29">
        <v>168972000</v>
      </c>
      <c r="M59" s="29">
        <v>66403408</v>
      </c>
      <c r="N59" s="13">
        <v>144</v>
      </c>
      <c r="O59" s="16" t="s">
        <v>295</v>
      </c>
      <c r="P59" s="16">
        <v>44725</v>
      </c>
      <c r="Q59" s="18">
        <v>0</v>
      </c>
      <c r="R59" s="18">
        <v>0</v>
      </c>
      <c r="S59" s="13" t="s">
        <v>25</v>
      </c>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row>
    <row r="60" spans="1:221" s="4" customFormat="1" ht="33" customHeight="1">
      <c r="A60" s="14">
        <v>57</v>
      </c>
      <c r="B60" s="15" t="s">
        <v>343</v>
      </c>
      <c r="C60" s="34" t="s">
        <v>344</v>
      </c>
      <c r="D60" s="38" t="s">
        <v>345</v>
      </c>
      <c r="E60" s="60" t="s">
        <v>346</v>
      </c>
      <c r="F60" s="26" t="s">
        <v>30</v>
      </c>
      <c r="G60" s="26" t="s">
        <v>23</v>
      </c>
      <c r="H60" s="26" t="s">
        <v>347</v>
      </c>
      <c r="I60" s="67" t="s">
        <v>25</v>
      </c>
      <c r="J60" s="34" t="s">
        <v>348</v>
      </c>
      <c r="K60" s="13">
        <v>334</v>
      </c>
      <c r="L60" s="29">
        <v>61710000</v>
      </c>
      <c r="M60" s="29">
        <v>0</v>
      </c>
      <c r="N60" s="13">
        <v>0</v>
      </c>
      <c r="O60" s="16" t="s">
        <v>345</v>
      </c>
      <c r="P60" s="16" t="s">
        <v>349</v>
      </c>
      <c r="Q60" s="18">
        <v>0</v>
      </c>
      <c r="R60" s="18">
        <v>0</v>
      </c>
      <c r="S60" s="13" t="s">
        <v>25</v>
      </c>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row>
    <row r="61" spans="1:221" s="4" customFormat="1" ht="33" customHeight="1">
      <c r="A61" s="14">
        <v>58</v>
      </c>
      <c r="B61" s="15" t="s">
        <v>350</v>
      </c>
      <c r="C61" s="34" t="s">
        <v>351</v>
      </c>
      <c r="D61" s="38" t="s">
        <v>271</v>
      </c>
      <c r="E61" s="60" t="s">
        <v>352</v>
      </c>
      <c r="F61" s="26" t="s">
        <v>30</v>
      </c>
      <c r="G61" s="26" t="s">
        <v>23</v>
      </c>
      <c r="H61" s="26" t="s">
        <v>353</v>
      </c>
      <c r="I61" s="67" t="s">
        <v>25</v>
      </c>
      <c r="J61" s="34" t="s">
        <v>199</v>
      </c>
      <c r="K61" s="13">
        <v>304</v>
      </c>
      <c r="L61" s="29">
        <v>74113200</v>
      </c>
      <c r="M61" s="29">
        <v>0</v>
      </c>
      <c r="N61" s="13">
        <v>0</v>
      </c>
      <c r="O61" s="16" t="s">
        <v>354</v>
      </c>
      <c r="P61" s="16" t="s">
        <v>355</v>
      </c>
      <c r="Q61" s="18">
        <v>1</v>
      </c>
      <c r="R61" s="18">
        <v>0.9</v>
      </c>
      <c r="S61" s="13" t="s">
        <v>25</v>
      </c>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row>
    <row r="62" spans="1:221" s="4" customFormat="1" ht="33" customHeight="1">
      <c r="A62" s="14">
        <v>59</v>
      </c>
      <c r="B62" s="15" t="s">
        <v>356</v>
      </c>
      <c r="C62" s="34" t="s">
        <v>357</v>
      </c>
      <c r="D62" s="38" t="s">
        <v>271</v>
      </c>
      <c r="E62" s="60" t="s">
        <v>358</v>
      </c>
      <c r="F62" s="26" t="s">
        <v>30</v>
      </c>
      <c r="G62" s="26" t="s">
        <v>23</v>
      </c>
      <c r="H62" s="26" t="s">
        <v>359</v>
      </c>
      <c r="I62" s="67" t="s">
        <v>25</v>
      </c>
      <c r="J62" s="34" t="s">
        <v>360</v>
      </c>
      <c r="K62" s="13">
        <v>338</v>
      </c>
      <c r="L62" s="29">
        <v>2500000</v>
      </c>
      <c r="M62" s="29">
        <v>0</v>
      </c>
      <c r="N62" s="13">
        <v>0</v>
      </c>
      <c r="O62" s="16" t="s">
        <v>271</v>
      </c>
      <c r="P62" s="16" t="s">
        <v>361</v>
      </c>
      <c r="Q62" s="18">
        <v>1</v>
      </c>
      <c r="R62" s="18">
        <v>1</v>
      </c>
      <c r="S62" s="13" t="s">
        <v>25</v>
      </c>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row>
    <row r="63" spans="1:221" s="4" customFormat="1" ht="33" customHeight="1">
      <c r="A63" s="14">
        <v>63</v>
      </c>
      <c r="B63" s="15" t="s">
        <v>362</v>
      </c>
      <c r="C63" s="34" t="s">
        <v>363</v>
      </c>
      <c r="D63" s="38" t="s">
        <v>364</v>
      </c>
      <c r="E63" s="60" t="s">
        <v>365</v>
      </c>
      <c r="F63" s="26" t="s">
        <v>30</v>
      </c>
      <c r="G63" s="26" t="s">
        <v>23</v>
      </c>
      <c r="H63" s="26" t="s">
        <v>366</v>
      </c>
      <c r="I63" s="67" t="s">
        <v>25</v>
      </c>
      <c r="J63" s="34" t="s">
        <v>367</v>
      </c>
      <c r="K63" s="13">
        <v>150</v>
      </c>
      <c r="L63" s="29">
        <v>40000000</v>
      </c>
      <c r="M63" s="29">
        <v>0</v>
      </c>
      <c r="N63" s="13">
        <v>60</v>
      </c>
      <c r="O63" s="16" t="s">
        <v>364</v>
      </c>
      <c r="P63" s="16">
        <v>44470</v>
      </c>
      <c r="Q63" s="18">
        <v>0</v>
      </c>
      <c r="R63" s="18">
        <v>0</v>
      </c>
      <c r="S63" s="13" t="s">
        <v>25</v>
      </c>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row>
    <row r="64" spans="1:221" s="4" customFormat="1" ht="33" customHeight="1">
      <c r="A64" s="14">
        <v>65</v>
      </c>
      <c r="B64" s="15" t="s">
        <v>368</v>
      </c>
      <c r="C64" s="34" t="s">
        <v>369</v>
      </c>
      <c r="D64" s="38" t="s">
        <v>370</v>
      </c>
      <c r="E64" s="60" t="s">
        <v>371</v>
      </c>
      <c r="F64" s="26" t="s">
        <v>30</v>
      </c>
      <c r="G64" s="26" t="s">
        <v>23</v>
      </c>
      <c r="H64" s="26" t="s">
        <v>372</v>
      </c>
      <c r="I64" s="67" t="s">
        <v>25</v>
      </c>
      <c r="J64" s="34" t="s">
        <v>373</v>
      </c>
      <c r="K64" s="13">
        <v>214</v>
      </c>
      <c r="L64" s="29">
        <v>40177613</v>
      </c>
      <c r="M64" s="29">
        <v>17218977</v>
      </c>
      <c r="N64" s="13">
        <v>90</v>
      </c>
      <c r="O64" s="16" t="s">
        <v>374</v>
      </c>
      <c r="P64" s="16">
        <v>44561</v>
      </c>
      <c r="Q64" s="18">
        <v>1</v>
      </c>
      <c r="R64" s="18">
        <v>0.9</v>
      </c>
      <c r="S64" s="13" t="s">
        <v>25</v>
      </c>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row>
    <row r="65" spans="1:221" s="4" customFormat="1" ht="33" customHeight="1">
      <c r="A65" s="14">
        <v>66</v>
      </c>
      <c r="B65" s="15" t="s">
        <v>375</v>
      </c>
      <c r="C65" s="34" t="s">
        <v>376</v>
      </c>
      <c r="D65" s="38" t="s">
        <v>377</v>
      </c>
      <c r="E65" s="60" t="s">
        <v>378</v>
      </c>
      <c r="F65" s="26" t="s">
        <v>111</v>
      </c>
      <c r="G65" s="26" t="s">
        <v>46</v>
      </c>
      <c r="H65" s="26" t="s">
        <v>379</v>
      </c>
      <c r="I65" s="67" t="s">
        <v>25</v>
      </c>
      <c r="J65" s="34" t="s">
        <v>380</v>
      </c>
      <c r="K65" s="13">
        <v>289</v>
      </c>
      <c r="L65" s="29">
        <v>90000000</v>
      </c>
      <c r="M65" s="29">
        <v>0</v>
      </c>
      <c r="N65" s="13">
        <v>0</v>
      </c>
      <c r="O65" s="16" t="s">
        <v>381</v>
      </c>
      <c r="P65" s="16" t="s">
        <v>361</v>
      </c>
      <c r="Q65" s="18">
        <v>1</v>
      </c>
      <c r="R65" s="18">
        <v>0.98529999999999995</v>
      </c>
      <c r="S65" s="13" t="s">
        <v>25</v>
      </c>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row>
    <row r="66" spans="1:221" s="4" customFormat="1" ht="33" customHeight="1">
      <c r="A66" s="14">
        <v>67</v>
      </c>
      <c r="B66" s="15" t="s">
        <v>382</v>
      </c>
      <c r="C66" s="34" t="s">
        <v>383</v>
      </c>
      <c r="D66" s="38" t="s">
        <v>384</v>
      </c>
      <c r="E66" s="60" t="s">
        <v>385</v>
      </c>
      <c r="F66" s="26" t="s">
        <v>30</v>
      </c>
      <c r="G66" s="26" t="s">
        <v>23</v>
      </c>
      <c r="H66" s="26" t="s">
        <v>386</v>
      </c>
      <c r="I66" s="67" t="s">
        <v>25</v>
      </c>
      <c r="J66" s="34" t="s">
        <v>387</v>
      </c>
      <c r="K66" s="13">
        <v>275</v>
      </c>
      <c r="L66" s="29">
        <v>74999358</v>
      </c>
      <c r="M66" s="29">
        <v>0</v>
      </c>
      <c r="N66" s="13">
        <v>0</v>
      </c>
      <c r="O66" s="16" t="s">
        <v>384</v>
      </c>
      <c r="P66" s="16" t="s">
        <v>388</v>
      </c>
      <c r="Q66" s="18">
        <v>1</v>
      </c>
      <c r="R66" s="18">
        <v>0.92</v>
      </c>
      <c r="S66" s="13" t="s">
        <v>25</v>
      </c>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row>
    <row r="67" spans="1:221" s="4" customFormat="1" ht="33" customHeight="1">
      <c r="A67" s="14">
        <v>68</v>
      </c>
      <c r="B67" s="15" t="s">
        <v>389</v>
      </c>
      <c r="C67" s="34" t="s">
        <v>390</v>
      </c>
      <c r="D67" s="38" t="s">
        <v>391</v>
      </c>
      <c r="E67" s="60" t="s">
        <v>392</v>
      </c>
      <c r="F67" s="26" t="s">
        <v>111</v>
      </c>
      <c r="G67" s="26" t="s">
        <v>46</v>
      </c>
      <c r="H67" s="26" t="s">
        <v>393</v>
      </c>
      <c r="I67" s="67" t="s">
        <v>25</v>
      </c>
      <c r="J67" s="34" t="s">
        <v>394</v>
      </c>
      <c r="K67" s="13">
        <v>298</v>
      </c>
      <c r="L67" s="29">
        <v>14637000</v>
      </c>
      <c r="M67" s="29">
        <v>0</v>
      </c>
      <c r="N67" s="13">
        <v>0</v>
      </c>
      <c r="O67" s="16" t="s">
        <v>391</v>
      </c>
      <c r="P67" s="16" t="s">
        <v>361</v>
      </c>
      <c r="Q67" s="18">
        <v>0.84</v>
      </c>
      <c r="R67" s="18">
        <v>0.84</v>
      </c>
      <c r="S67" s="13" t="s">
        <v>25</v>
      </c>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row>
    <row r="68" spans="1:221" s="4" customFormat="1" ht="33" customHeight="1">
      <c r="A68" s="14">
        <v>69</v>
      </c>
      <c r="B68" s="15" t="s">
        <v>395</v>
      </c>
      <c r="C68" s="34" t="s">
        <v>396</v>
      </c>
      <c r="D68" s="38" t="s">
        <v>397</v>
      </c>
      <c r="E68" s="60" t="s">
        <v>398</v>
      </c>
      <c r="F68" s="26" t="s">
        <v>30</v>
      </c>
      <c r="G68" s="26" t="s">
        <v>23</v>
      </c>
      <c r="H68" s="26" t="s">
        <v>399</v>
      </c>
      <c r="I68" s="67" t="s">
        <v>25</v>
      </c>
      <c r="J68" s="34" t="s">
        <v>400</v>
      </c>
      <c r="K68" s="13">
        <v>275</v>
      </c>
      <c r="L68" s="29">
        <v>74999367</v>
      </c>
      <c r="M68" s="29">
        <v>0</v>
      </c>
      <c r="N68" s="13">
        <v>0</v>
      </c>
      <c r="O68" s="16" t="s">
        <v>401</v>
      </c>
      <c r="P68" s="16" t="s">
        <v>402</v>
      </c>
      <c r="Q68" s="18">
        <v>1</v>
      </c>
      <c r="R68" s="18">
        <v>1</v>
      </c>
      <c r="S68" s="13" t="s">
        <v>25</v>
      </c>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row>
    <row r="69" spans="1:221" s="4" customFormat="1" ht="33" customHeight="1">
      <c r="A69" s="14">
        <v>70</v>
      </c>
      <c r="B69" s="15" t="s">
        <v>403</v>
      </c>
      <c r="C69" s="34" t="s">
        <v>404</v>
      </c>
      <c r="D69" s="38" t="s">
        <v>405</v>
      </c>
      <c r="E69" s="60" t="s">
        <v>406</v>
      </c>
      <c r="F69" s="26" t="s">
        <v>30</v>
      </c>
      <c r="G69" s="26" t="s">
        <v>23</v>
      </c>
      <c r="H69" s="26" t="s">
        <v>407</v>
      </c>
      <c r="I69" s="67" t="s">
        <v>25</v>
      </c>
      <c r="J69" s="34" t="s">
        <v>408</v>
      </c>
      <c r="K69" s="13">
        <v>184</v>
      </c>
      <c r="L69" s="29">
        <v>15300000</v>
      </c>
      <c r="M69" s="29">
        <v>7650000</v>
      </c>
      <c r="N69" s="13">
        <v>60</v>
      </c>
      <c r="O69" s="16" t="s">
        <v>409</v>
      </c>
      <c r="P69" s="16">
        <v>44555</v>
      </c>
      <c r="Q69" s="18">
        <v>1</v>
      </c>
      <c r="R69" s="18">
        <v>1</v>
      </c>
      <c r="S69" s="13" t="s">
        <v>25</v>
      </c>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row>
    <row r="70" spans="1:221" s="4" customFormat="1" ht="33" customHeight="1">
      <c r="A70" s="14">
        <v>71</v>
      </c>
      <c r="B70" s="15" t="s">
        <v>410</v>
      </c>
      <c r="C70" s="34" t="s">
        <v>411</v>
      </c>
      <c r="D70" s="38" t="s">
        <v>405</v>
      </c>
      <c r="E70" s="60" t="s">
        <v>406</v>
      </c>
      <c r="F70" s="26" t="s">
        <v>30</v>
      </c>
      <c r="G70" s="26" t="s">
        <v>23</v>
      </c>
      <c r="H70" s="26" t="s">
        <v>412</v>
      </c>
      <c r="I70" s="67" t="s">
        <v>25</v>
      </c>
      <c r="J70" s="34" t="s">
        <v>408</v>
      </c>
      <c r="K70" s="13">
        <v>184</v>
      </c>
      <c r="L70" s="29">
        <v>15300000</v>
      </c>
      <c r="M70" s="29">
        <v>7650000</v>
      </c>
      <c r="N70" s="13">
        <v>60</v>
      </c>
      <c r="O70" s="16" t="s">
        <v>409</v>
      </c>
      <c r="P70" s="16">
        <v>44555</v>
      </c>
      <c r="Q70" s="18">
        <v>1</v>
      </c>
      <c r="R70" s="18">
        <v>1</v>
      </c>
      <c r="S70" s="13" t="s">
        <v>25</v>
      </c>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row>
    <row r="71" spans="1:221" s="4" customFormat="1" ht="33" customHeight="1">
      <c r="A71" s="14">
        <v>72</v>
      </c>
      <c r="B71" s="15" t="s">
        <v>413</v>
      </c>
      <c r="C71" s="34" t="s">
        <v>414</v>
      </c>
      <c r="D71" s="38" t="s">
        <v>415</v>
      </c>
      <c r="E71" s="60" t="s">
        <v>416</v>
      </c>
      <c r="F71" s="26" t="s">
        <v>30</v>
      </c>
      <c r="G71" s="26" t="s">
        <v>23</v>
      </c>
      <c r="H71" s="26" t="s">
        <v>417</v>
      </c>
      <c r="I71" s="67" t="s">
        <v>25</v>
      </c>
      <c r="J71" s="34" t="s">
        <v>418</v>
      </c>
      <c r="K71" s="13">
        <v>214</v>
      </c>
      <c r="L71" s="29">
        <v>40598250</v>
      </c>
      <c r="M71" s="29">
        <v>0</v>
      </c>
      <c r="N71" s="13">
        <v>0</v>
      </c>
      <c r="O71" s="16" t="s">
        <v>415</v>
      </c>
      <c r="P71" s="16" t="s">
        <v>419</v>
      </c>
      <c r="Q71" s="18">
        <v>1</v>
      </c>
      <c r="R71" s="18">
        <v>1</v>
      </c>
      <c r="S71" s="13" t="s">
        <v>25</v>
      </c>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row>
    <row r="72" spans="1:221" s="4" customFormat="1" ht="33" customHeight="1">
      <c r="A72" s="14">
        <v>73</v>
      </c>
      <c r="B72" s="15" t="s">
        <v>420</v>
      </c>
      <c r="C72" s="34" t="s">
        <v>421</v>
      </c>
      <c r="D72" s="38" t="s">
        <v>422</v>
      </c>
      <c r="E72" s="60" t="s">
        <v>423</v>
      </c>
      <c r="F72" s="26" t="s">
        <v>30</v>
      </c>
      <c r="G72" s="26" t="s">
        <v>23</v>
      </c>
      <c r="H72" s="26" t="s">
        <v>424</v>
      </c>
      <c r="I72" s="67" t="s">
        <v>25</v>
      </c>
      <c r="J72" s="34" t="s">
        <v>418</v>
      </c>
      <c r="K72" s="13">
        <v>214</v>
      </c>
      <c r="L72" s="29">
        <v>46900000</v>
      </c>
      <c r="M72" s="29">
        <v>0</v>
      </c>
      <c r="N72" s="13">
        <v>0</v>
      </c>
      <c r="O72" s="16" t="s">
        <v>425</v>
      </c>
      <c r="P72" s="16" t="s">
        <v>426</v>
      </c>
      <c r="Q72" s="18">
        <v>1</v>
      </c>
      <c r="R72" s="18">
        <v>1</v>
      </c>
      <c r="S72" s="13" t="s">
        <v>25</v>
      </c>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row>
    <row r="73" spans="1:221" s="4" customFormat="1" ht="33" customHeight="1">
      <c r="A73" s="14">
        <v>74</v>
      </c>
      <c r="B73" s="15" t="s">
        <v>427</v>
      </c>
      <c r="C73" s="34" t="s">
        <v>428</v>
      </c>
      <c r="D73" s="38" t="s">
        <v>415</v>
      </c>
      <c r="E73" s="60" t="s">
        <v>429</v>
      </c>
      <c r="F73" s="26" t="s">
        <v>30</v>
      </c>
      <c r="G73" s="26" t="s">
        <v>23</v>
      </c>
      <c r="H73" s="26" t="s">
        <v>430</v>
      </c>
      <c r="I73" s="67" t="s">
        <v>25</v>
      </c>
      <c r="J73" s="34" t="s">
        <v>431</v>
      </c>
      <c r="K73" s="13">
        <v>263</v>
      </c>
      <c r="L73" s="29">
        <v>1310000000</v>
      </c>
      <c r="M73" s="29">
        <v>0</v>
      </c>
      <c r="N73" s="13">
        <v>0</v>
      </c>
      <c r="O73" s="16" t="s">
        <v>432</v>
      </c>
      <c r="P73" s="16" t="s">
        <v>361</v>
      </c>
      <c r="Q73" s="18">
        <v>0.65</v>
      </c>
      <c r="R73" s="18">
        <v>0.18129999999999999</v>
      </c>
      <c r="S73" s="13" t="s">
        <v>25</v>
      </c>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row>
    <row r="74" spans="1:221" s="4" customFormat="1" ht="33" customHeight="1">
      <c r="A74" s="14">
        <v>75</v>
      </c>
      <c r="B74" s="15" t="s">
        <v>433</v>
      </c>
      <c r="C74" s="34" t="s">
        <v>434</v>
      </c>
      <c r="D74" s="38" t="s">
        <v>435</v>
      </c>
      <c r="E74" s="60" t="s">
        <v>436</v>
      </c>
      <c r="F74" s="26" t="s">
        <v>53</v>
      </c>
      <c r="G74" s="26" t="s">
        <v>148</v>
      </c>
      <c r="H74" s="26" t="s">
        <v>437</v>
      </c>
      <c r="I74" s="67" t="s">
        <v>25</v>
      </c>
      <c r="J74" s="34" t="s">
        <v>431</v>
      </c>
      <c r="K74" s="13">
        <v>488</v>
      </c>
      <c r="L74" s="29">
        <v>13780956877</v>
      </c>
      <c r="M74" s="29">
        <v>0</v>
      </c>
      <c r="N74" s="13">
        <v>0</v>
      </c>
      <c r="O74" s="16" t="s">
        <v>438</v>
      </c>
      <c r="P74" s="16" t="s">
        <v>439</v>
      </c>
      <c r="Q74" s="18">
        <v>0</v>
      </c>
      <c r="R74" s="18">
        <v>0</v>
      </c>
      <c r="S74" s="13" t="s">
        <v>25</v>
      </c>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row>
    <row r="75" spans="1:221" s="4" customFormat="1" ht="33" customHeight="1">
      <c r="A75" s="14">
        <v>76</v>
      </c>
      <c r="B75" s="15" t="s">
        <v>440</v>
      </c>
      <c r="C75" s="34" t="s">
        <v>441</v>
      </c>
      <c r="D75" s="38" t="s">
        <v>442</v>
      </c>
      <c r="E75" s="60" t="s">
        <v>443</v>
      </c>
      <c r="F75" s="26" t="s">
        <v>30</v>
      </c>
      <c r="G75" s="26" t="s">
        <v>23</v>
      </c>
      <c r="H75" s="26" t="s">
        <v>444</v>
      </c>
      <c r="I75" s="67" t="s">
        <v>25</v>
      </c>
      <c r="J75" s="34" t="s">
        <v>445</v>
      </c>
      <c r="K75" s="13">
        <v>153</v>
      </c>
      <c r="L75" s="29">
        <v>45000000</v>
      </c>
      <c r="M75" s="29">
        <v>0</v>
      </c>
      <c r="N75" s="13">
        <v>60</v>
      </c>
      <c r="O75" s="16" t="s">
        <v>442</v>
      </c>
      <c r="P75" s="16">
        <v>44520</v>
      </c>
      <c r="Q75" s="18">
        <v>0</v>
      </c>
      <c r="R75" s="18">
        <v>0</v>
      </c>
      <c r="S75" s="13" t="s">
        <v>25</v>
      </c>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row>
    <row r="76" spans="1:221" s="4" customFormat="1" ht="33" customHeight="1">
      <c r="A76" s="14">
        <v>77</v>
      </c>
      <c r="B76" s="15" t="s">
        <v>446</v>
      </c>
      <c r="C76" s="34" t="s">
        <v>447</v>
      </c>
      <c r="D76" s="38" t="s">
        <v>448</v>
      </c>
      <c r="E76" s="60" t="s">
        <v>449</v>
      </c>
      <c r="F76" s="26" t="s">
        <v>111</v>
      </c>
      <c r="G76" s="26" t="s">
        <v>23</v>
      </c>
      <c r="H76" s="26" t="s">
        <v>450</v>
      </c>
      <c r="I76" s="67" t="s">
        <v>25</v>
      </c>
      <c r="J76" s="34" t="s">
        <v>451</v>
      </c>
      <c r="K76" s="13">
        <v>250</v>
      </c>
      <c r="L76" s="29">
        <v>13000000</v>
      </c>
      <c r="M76" s="29">
        <v>0</v>
      </c>
      <c r="N76" s="13">
        <v>0</v>
      </c>
      <c r="O76" s="16" t="s">
        <v>452</v>
      </c>
      <c r="P76" s="16" t="s">
        <v>361</v>
      </c>
      <c r="Q76" s="18">
        <v>1</v>
      </c>
      <c r="R76" s="18">
        <v>0.46</v>
      </c>
      <c r="S76" s="13" t="s">
        <v>25</v>
      </c>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row>
    <row r="77" spans="1:221" s="4" customFormat="1" ht="33" customHeight="1">
      <c r="A77" s="14">
        <v>78</v>
      </c>
      <c r="B77" s="15" t="s">
        <v>453</v>
      </c>
      <c r="C77" s="34" t="s">
        <v>454</v>
      </c>
      <c r="D77" s="38" t="s">
        <v>455</v>
      </c>
      <c r="E77" s="60" t="s">
        <v>456</v>
      </c>
      <c r="F77" s="26" t="s">
        <v>45</v>
      </c>
      <c r="G77" s="26" t="s">
        <v>23</v>
      </c>
      <c r="H77" s="26" t="s">
        <v>457</v>
      </c>
      <c r="I77" s="67" t="s">
        <v>25</v>
      </c>
      <c r="J77" s="34" t="s">
        <v>458</v>
      </c>
      <c r="K77" s="13">
        <v>242</v>
      </c>
      <c r="L77" s="29">
        <v>153600000</v>
      </c>
      <c r="M77" s="29">
        <v>0</v>
      </c>
      <c r="N77" s="13">
        <v>0</v>
      </c>
      <c r="O77" s="16" t="s">
        <v>459</v>
      </c>
      <c r="P77" s="16" t="s">
        <v>361</v>
      </c>
      <c r="Q77" s="18">
        <v>1</v>
      </c>
      <c r="R77" s="18">
        <v>0.93</v>
      </c>
      <c r="S77" s="13" t="s">
        <v>25</v>
      </c>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row>
    <row r="78" spans="1:221" s="4" customFormat="1" ht="33" customHeight="1">
      <c r="A78" s="14">
        <v>79</v>
      </c>
      <c r="B78" s="15" t="s">
        <v>460</v>
      </c>
      <c r="C78" s="34" t="s">
        <v>461</v>
      </c>
      <c r="D78" s="38" t="s">
        <v>438</v>
      </c>
      <c r="E78" s="60" t="s">
        <v>462</v>
      </c>
      <c r="F78" s="26" t="s">
        <v>45</v>
      </c>
      <c r="G78" s="26" t="s">
        <v>23</v>
      </c>
      <c r="H78" s="26" t="s">
        <v>463</v>
      </c>
      <c r="I78" s="67" t="s">
        <v>464</v>
      </c>
      <c r="J78" s="34" t="s">
        <v>25</v>
      </c>
      <c r="K78" s="13">
        <v>422</v>
      </c>
      <c r="L78" s="29">
        <v>22000000000</v>
      </c>
      <c r="M78" s="29">
        <v>0</v>
      </c>
      <c r="N78" s="13">
        <v>0</v>
      </c>
      <c r="O78" s="16" t="s">
        <v>465</v>
      </c>
      <c r="P78" s="16" t="s">
        <v>466</v>
      </c>
      <c r="Q78" s="18">
        <v>0.38</v>
      </c>
      <c r="R78" s="18">
        <v>0.36359999999999998</v>
      </c>
      <c r="S78" s="13" t="s">
        <v>25</v>
      </c>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row>
    <row r="79" spans="1:221" s="4" customFormat="1" ht="33" customHeight="1">
      <c r="A79" s="14">
        <v>80</v>
      </c>
      <c r="B79" s="15" t="s">
        <v>467</v>
      </c>
      <c r="C79" s="34" t="s">
        <v>468</v>
      </c>
      <c r="D79" s="38" t="s">
        <v>465</v>
      </c>
      <c r="E79" s="60" t="s">
        <v>469</v>
      </c>
      <c r="F79" s="26" t="s">
        <v>30</v>
      </c>
      <c r="G79" s="26" t="s">
        <v>23</v>
      </c>
      <c r="H79" s="26" t="s">
        <v>470</v>
      </c>
      <c r="I79" s="67" t="s">
        <v>25</v>
      </c>
      <c r="J79" s="34" t="s">
        <v>471</v>
      </c>
      <c r="K79" s="13">
        <v>227</v>
      </c>
      <c r="L79" s="29">
        <v>60000000</v>
      </c>
      <c r="M79" s="29">
        <v>0</v>
      </c>
      <c r="N79" s="13">
        <v>0</v>
      </c>
      <c r="O79" s="16" t="s">
        <v>472</v>
      </c>
      <c r="P79" s="16" t="s">
        <v>361</v>
      </c>
      <c r="Q79" s="18">
        <v>0</v>
      </c>
      <c r="R79" s="18">
        <v>0</v>
      </c>
      <c r="S79" s="13" t="s">
        <v>25</v>
      </c>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row>
    <row r="80" spans="1:221" s="4" customFormat="1" ht="33" customHeight="1">
      <c r="A80" s="14">
        <v>81</v>
      </c>
      <c r="B80" s="15" t="s">
        <v>473</v>
      </c>
      <c r="C80" s="34" t="s">
        <v>474</v>
      </c>
      <c r="D80" s="38" t="s">
        <v>472</v>
      </c>
      <c r="E80" s="60" t="s">
        <v>475</v>
      </c>
      <c r="F80" s="26" t="s">
        <v>22</v>
      </c>
      <c r="G80" s="26" t="s">
        <v>103</v>
      </c>
      <c r="H80" s="26" t="s">
        <v>464</v>
      </c>
      <c r="I80" s="67" t="s">
        <v>25</v>
      </c>
      <c r="J80" s="34" t="s">
        <v>264</v>
      </c>
      <c r="K80" s="13">
        <v>433</v>
      </c>
      <c r="L80" s="29">
        <v>1419000000</v>
      </c>
      <c r="M80" s="29">
        <v>0</v>
      </c>
      <c r="N80" s="13">
        <v>90</v>
      </c>
      <c r="O80" s="16" t="s">
        <v>476</v>
      </c>
      <c r="P80" s="16" t="s">
        <v>477</v>
      </c>
      <c r="Q80" s="18">
        <v>0.56999999999999995</v>
      </c>
      <c r="R80" s="18">
        <v>0.49</v>
      </c>
      <c r="S80" s="13" t="s">
        <v>25</v>
      </c>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row>
    <row r="81" spans="1:221" s="4" customFormat="1" ht="33" customHeight="1">
      <c r="A81" s="14">
        <v>82</v>
      </c>
      <c r="B81" s="15" t="s">
        <v>478</v>
      </c>
      <c r="C81" s="34" t="s">
        <v>479</v>
      </c>
      <c r="D81" s="38" t="s">
        <v>480</v>
      </c>
      <c r="E81" s="60" t="s">
        <v>481</v>
      </c>
      <c r="F81" s="26" t="s">
        <v>22</v>
      </c>
      <c r="G81" s="26" t="s">
        <v>103</v>
      </c>
      <c r="H81" s="26" t="s">
        <v>482</v>
      </c>
      <c r="I81" s="67" t="s">
        <v>25</v>
      </c>
      <c r="J81" s="34" t="s">
        <v>483</v>
      </c>
      <c r="K81" s="13">
        <v>488</v>
      </c>
      <c r="L81" s="29">
        <v>1385200000</v>
      </c>
      <c r="M81" s="29">
        <v>0</v>
      </c>
      <c r="N81" s="13">
        <v>0</v>
      </c>
      <c r="O81" s="16" t="s">
        <v>484</v>
      </c>
      <c r="P81" s="16" t="s">
        <v>485</v>
      </c>
      <c r="Q81" s="18">
        <v>0</v>
      </c>
      <c r="R81" s="18">
        <v>0</v>
      </c>
      <c r="S81" s="13" t="s">
        <v>25</v>
      </c>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row>
    <row r="82" spans="1:221" s="4" customFormat="1" ht="33" customHeight="1">
      <c r="A82" s="14">
        <v>83</v>
      </c>
      <c r="B82" s="15" t="s">
        <v>486</v>
      </c>
      <c r="C82" s="34" t="s">
        <v>487</v>
      </c>
      <c r="D82" s="38" t="s">
        <v>465</v>
      </c>
      <c r="E82" s="60" t="s">
        <v>488</v>
      </c>
      <c r="F82" s="26" t="s">
        <v>30</v>
      </c>
      <c r="G82" s="26" t="s">
        <v>23</v>
      </c>
      <c r="H82" s="26" t="s">
        <v>489</v>
      </c>
      <c r="I82" s="67" t="s">
        <v>25</v>
      </c>
      <c r="J82" s="34" t="s">
        <v>264</v>
      </c>
      <c r="K82" s="13">
        <v>227</v>
      </c>
      <c r="L82" s="29">
        <v>226576000</v>
      </c>
      <c r="M82" s="29">
        <v>0</v>
      </c>
      <c r="N82" s="13">
        <v>0</v>
      </c>
      <c r="O82" s="16" t="s">
        <v>472</v>
      </c>
      <c r="P82" s="16" t="s">
        <v>361</v>
      </c>
      <c r="Q82" s="18">
        <v>1</v>
      </c>
      <c r="R82" s="18">
        <v>1</v>
      </c>
      <c r="S82" s="13" t="s">
        <v>25</v>
      </c>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row>
    <row r="83" spans="1:221" s="4" customFormat="1" ht="33" customHeight="1">
      <c r="A83" s="14">
        <v>84</v>
      </c>
      <c r="B83" s="15" t="s">
        <v>490</v>
      </c>
      <c r="C83" s="34" t="s">
        <v>491</v>
      </c>
      <c r="D83" s="38" t="s">
        <v>465</v>
      </c>
      <c r="E83" s="60" t="s">
        <v>492</v>
      </c>
      <c r="F83" s="26" t="s">
        <v>30</v>
      </c>
      <c r="G83" s="26" t="s">
        <v>23</v>
      </c>
      <c r="H83" s="26" t="s">
        <v>493</v>
      </c>
      <c r="I83" s="67" t="s">
        <v>25</v>
      </c>
      <c r="J83" s="34" t="s">
        <v>264</v>
      </c>
      <c r="K83" s="13">
        <v>227</v>
      </c>
      <c r="L83" s="29">
        <v>163134720</v>
      </c>
      <c r="M83" s="29">
        <v>0</v>
      </c>
      <c r="N83" s="13">
        <v>0</v>
      </c>
      <c r="O83" s="16" t="s">
        <v>472</v>
      </c>
      <c r="P83" s="16" t="s">
        <v>361</v>
      </c>
      <c r="Q83" s="18">
        <v>1</v>
      </c>
      <c r="R83" s="18">
        <v>0.93</v>
      </c>
      <c r="S83" s="13" t="s">
        <v>25</v>
      </c>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row>
    <row r="84" spans="1:221" s="4" customFormat="1" ht="33" customHeight="1">
      <c r="A84" s="14">
        <v>85</v>
      </c>
      <c r="B84" s="15" t="s">
        <v>494</v>
      </c>
      <c r="C84" s="34" t="s">
        <v>495</v>
      </c>
      <c r="D84" s="38" t="s">
        <v>465</v>
      </c>
      <c r="E84" s="60" t="s">
        <v>496</v>
      </c>
      <c r="F84" s="26" t="s">
        <v>30</v>
      </c>
      <c r="G84" s="26" t="s">
        <v>23</v>
      </c>
      <c r="H84" s="26" t="s">
        <v>497</v>
      </c>
      <c r="I84" s="67" t="s">
        <v>25</v>
      </c>
      <c r="J84" s="34" t="s">
        <v>264</v>
      </c>
      <c r="K84" s="13">
        <v>227</v>
      </c>
      <c r="L84" s="29">
        <v>164591280</v>
      </c>
      <c r="M84" s="29">
        <v>0</v>
      </c>
      <c r="N84" s="13">
        <v>0</v>
      </c>
      <c r="O84" s="16" t="s">
        <v>472</v>
      </c>
      <c r="P84" s="16" t="s">
        <v>361</v>
      </c>
      <c r="Q84" s="18">
        <v>1</v>
      </c>
      <c r="R84" s="18">
        <v>0.93</v>
      </c>
      <c r="S84" s="13" t="s">
        <v>25</v>
      </c>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row>
    <row r="85" spans="1:221" s="4" customFormat="1" ht="33" customHeight="1">
      <c r="A85" s="14">
        <v>86</v>
      </c>
      <c r="B85" s="15" t="s">
        <v>498</v>
      </c>
      <c r="C85" s="34" t="s">
        <v>499</v>
      </c>
      <c r="D85" s="38" t="s">
        <v>465</v>
      </c>
      <c r="E85" s="60" t="s">
        <v>500</v>
      </c>
      <c r="F85" s="26" t="s">
        <v>30</v>
      </c>
      <c r="G85" s="26" t="s">
        <v>23</v>
      </c>
      <c r="H85" s="26" t="s">
        <v>501</v>
      </c>
      <c r="I85" s="67" t="s">
        <v>25</v>
      </c>
      <c r="J85" s="34" t="s">
        <v>264</v>
      </c>
      <c r="K85" s="13">
        <v>227</v>
      </c>
      <c r="L85" s="29">
        <v>164591280</v>
      </c>
      <c r="M85" s="29">
        <v>0</v>
      </c>
      <c r="N85" s="13">
        <v>0</v>
      </c>
      <c r="O85" s="16" t="s">
        <v>472</v>
      </c>
      <c r="P85" s="16" t="s">
        <v>361</v>
      </c>
      <c r="Q85" s="18">
        <v>1</v>
      </c>
      <c r="R85" s="18">
        <v>0.93</v>
      </c>
      <c r="S85" s="13" t="s">
        <v>25</v>
      </c>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row>
    <row r="86" spans="1:221" s="4" customFormat="1" ht="33" customHeight="1">
      <c r="A86" s="14">
        <v>87</v>
      </c>
      <c r="B86" s="15" t="s">
        <v>502</v>
      </c>
      <c r="C86" s="34" t="s">
        <v>503</v>
      </c>
      <c r="D86" s="38" t="s">
        <v>504</v>
      </c>
      <c r="E86" s="60" t="s">
        <v>505</v>
      </c>
      <c r="F86" s="26" t="s">
        <v>30</v>
      </c>
      <c r="G86" s="26" t="s">
        <v>23</v>
      </c>
      <c r="H86" s="26" t="s">
        <v>506</v>
      </c>
      <c r="I86" s="67" t="s">
        <v>25</v>
      </c>
      <c r="J86" s="34" t="s">
        <v>264</v>
      </c>
      <c r="K86" s="13">
        <v>225</v>
      </c>
      <c r="L86" s="29">
        <v>162406440</v>
      </c>
      <c r="M86" s="29">
        <v>0</v>
      </c>
      <c r="N86" s="13">
        <v>0</v>
      </c>
      <c r="O86" s="16" t="s">
        <v>507</v>
      </c>
      <c r="P86" s="16" t="s">
        <v>361</v>
      </c>
      <c r="Q86" s="18">
        <v>1</v>
      </c>
      <c r="R86" s="18">
        <v>1</v>
      </c>
      <c r="S86" s="13" t="s">
        <v>25</v>
      </c>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row>
    <row r="87" spans="1:221" s="4" customFormat="1" ht="33" customHeight="1">
      <c r="A87" s="14">
        <v>88</v>
      </c>
      <c r="B87" s="15" t="s">
        <v>508</v>
      </c>
      <c r="C87" s="34" t="s">
        <v>509</v>
      </c>
      <c r="D87" s="38" t="s">
        <v>504</v>
      </c>
      <c r="E87" s="60" t="s">
        <v>510</v>
      </c>
      <c r="F87" s="26" t="s">
        <v>30</v>
      </c>
      <c r="G87" s="26" t="s">
        <v>23</v>
      </c>
      <c r="H87" s="26" t="s">
        <v>511</v>
      </c>
      <c r="I87" s="67" t="s">
        <v>25</v>
      </c>
      <c r="J87" s="34" t="s">
        <v>512</v>
      </c>
      <c r="K87" s="13">
        <v>225</v>
      </c>
      <c r="L87" s="29">
        <v>162406440</v>
      </c>
      <c r="M87" s="29">
        <v>0</v>
      </c>
      <c r="N87" s="13">
        <v>0</v>
      </c>
      <c r="O87" s="16" t="s">
        <v>507</v>
      </c>
      <c r="P87" s="16" t="s">
        <v>361</v>
      </c>
      <c r="Q87" s="18">
        <v>0</v>
      </c>
      <c r="R87" s="18">
        <v>0</v>
      </c>
      <c r="S87" s="13" t="s">
        <v>25</v>
      </c>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row>
    <row r="88" spans="1:221" s="4" customFormat="1" ht="33" customHeight="1">
      <c r="A88" s="14">
        <v>89</v>
      </c>
      <c r="B88" s="15" t="s">
        <v>513</v>
      </c>
      <c r="C88" s="34" t="s">
        <v>514</v>
      </c>
      <c r="D88" s="38" t="s">
        <v>504</v>
      </c>
      <c r="E88" s="60" t="s">
        <v>515</v>
      </c>
      <c r="F88" s="26" t="s">
        <v>30</v>
      </c>
      <c r="G88" s="26" t="s">
        <v>23</v>
      </c>
      <c r="H88" s="26" t="s">
        <v>516</v>
      </c>
      <c r="I88" s="67" t="s">
        <v>25</v>
      </c>
      <c r="J88" s="34" t="s">
        <v>512</v>
      </c>
      <c r="K88" s="13">
        <v>225</v>
      </c>
      <c r="L88" s="29">
        <v>162406440</v>
      </c>
      <c r="M88" s="29">
        <v>0</v>
      </c>
      <c r="N88" s="13">
        <v>0</v>
      </c>
      <c r="O88" s="16" t="s">
        <v>507</v>
      </c>
      <c r="P88" s="16" t="s">
        <v>361</v>
      </c>
      <c r="Q88" s="18">
        <v>0</v>
      </c>
      <c r="R88" s="18">
        <v>0</v>
      </c>
      <c r="S88" s="13" t="s">
        <v>25</v>
      </c>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row>
    <row r="89" spans="1:221" s="4" customFormat="1" ht="33" customHeight="1">
      <c r="A89" s="14">
        <v>90</v>
      </c>
      <c r="B89" s="15" t="s">
        <v>517</v>
      </c>
      <c r="C89" s="34" t="s">
        <v>518</v>
      </c>
      <c r="D89" s="38" t="s">
        <v>504</v>
      </c>
      <c r="E89" s="60" t="s">
        <v>519</v>
      </c>
      <c r="F89" s="26" t="s">
        <v>30</v>
      </c>
      <c r="G89" s="26" t="s">
        <v>23</v>
      </c>
      <c r="H89" s="26" t="s">
        <v>520</v>
      </c>
      <c r="I89" s="67" t="s">
        <v>25</v>
      </c>
      <c r="J89" s="34" t="s">
        <v>512</v>
      </c>
      <c r="K89" s="13">
        <v>225</v>
      </c>
      <c r="L89" s="29">
        <v>126316120</v>
      </c>
      <c r="M89" s="29">
        <v>0</v>
      </c>
      <c r="N89" s="13">
        <v>0</v>
      </c>
      <c r="O89" s="16" t="s">
        <v>507</v>
      </c>
      <c r="P89" s="16" t="s">
        <v>361</v>
      </c>
      <c r="Q89" s="18">
        <v>0</v>
      </c>
      <c r="R89" s="18">
        <v>0</v>
      </c>
      <c r="S89" s="13" t="s">
        <v>25</v>
      </c>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row>
    <row r="90" spans="1:221" s="4" customFormat="1" ht="33" customHeight="1">
      <c r="A90" s="14">
        <v>91</v>
      </c>
      <c r="B90" s="15" t="s">
        <v>521</v>
      </c>
      <c r="C90" s="34" t="s">
        <v>522</v>
      </c>
      <c r="D90" s="38" t="s">
        <v>504</v>
      </c>
      <c r="E90" s="60" t="s">
        <v>523</v>
      </c>
      <c r="F90" s="26" t="s">
        <v>30</v>
      </c>
      <c r="G90" s="26" t="s">
        <v>23</v>
      </c>
      <c r="H90" s="26" t="s">
        <v>524</v>
      </c>
      <c r="I90" s="67" t="s">
        <v>25</v>
      </c>
      <c r="J90" s="34" t="s">
        <v>512</v>
      </c>
      <c r="K90" s="13">
        <v>225</v>
      </c>
      <c r="L90" s="29">
        <v>162406440</v>
      </c>
      <c r="M90" s="29">
        <v>0</v>
      </c>
      <c r="N90" s="13">
        <v>0</v>
      </c>
      <c r="O90" s="16" t="s">
        <v>507</v>
      </c>
      <c r="P90" s="16" t="s">
        <v>361</v>
      </c>
      <c r="Q90" s="18">
        <v>0</v>
      </c>
      <c r="R90" s="18">
        <v>0</v>
      </c>
      <c r="S90" s="13" t="s">
        <v>25</v>
      </c>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row>
    <row r="91" spans="1:221" s="4" customFormat="1" ht="33" customHeight="1">
      <c r="A91" s="14">
        <v>92</v>
      </c>
      <c r="B91" s="15" t="s">
        <v>525</v>
      </c>
      <c r="C91" s="34" t="s">
        <v>526</v>
      </c>
      <c r="D91" s="38" t="s">
        <v>504</v>
      </c>
      <c r="E91" s="60" t="s">
        <v>527</v>
      </c>
      <c r="F91" s="26" t="s">
        <v>30</v>
      </c>
      <c r="G91" s="26" t="s">
        <v>23</v>
      </c>
      <c r="H91" s="26" t="s">
        <v>528</v>
      </c>
      <c r="I91" s="67" t="s">
        <v>25</v>
      </c>
      <c r="J91" s="34" t="s">
        <v>512</v>
      </c>
      <c r="K91" s="13">
        <v>225</v>
      </c>
      <c r="L91" s="29">
        <v>126316120</v>
      </c>
      <c r="M91" s="29">
        <v>0</v>
      </c>
      <c r="N91" s="13">
        <v>0</v>
      </c>
      <c r="O91" s="16" t="s">
        <v>507</v>
      </c>
      <c r="P91" s="16" t="s">
        <v>361</v>
      </c>
      <c r="Q91" s="18">
        <v>0</v>
      </c>
      <c r="R91" s="18">
        <v>0</v>
      </c>
      <c r="S91" s="13" t="s">
        <v>25</v>
      </c>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row>
    <row r="92" spans="1:221" s="4" customFormat="1" ht="33" customHeight="1">
      <c r="A92" s="14">
        <v>93</v>
      </c>
      <c r="B92" s="15" t="s">
        <v>529</v>
      </c>
      <c r="C92" s="34" t="s">
        <v>530</v>
      </c>
      <c r="D92" s="38" t="s">
        <v>504</v>
      </c>
      <c r="E92" s="60" t="s">
        <v>531</v>
      </c>
      <c r="F92" s="26" t="s">
        <v>30</v>
      </c>
      <c r="G92" s="26" t="s">
        <v>23</v>
      </c>
      <c r="H92" s="26" t="s">
        <v>532</v>
      </c>
      <c r="I92" s="67" t="s">
        <v>25</v>
      </c>
      <c r="J92" s="34" t="s">
        <v>512</v>
      </c>
      <c r="K92" s="13">
        <v>225</v>
      </c>
      <c r="L92" s="29">
        <v>162406440</v>
      </c>
      <c r="M92" s="29">
        <v>0</v>
      </c>
      <c r="N92" s="13">
        <v>0</v>
      </c>
      <c r="O92" s="16" t="s">
        <v>507</v>
      </c>
      <c r="P92" s="16" t="s">
        <v>361</v>
      </c>
      <c r="Q92" s="18">
        <v>0</v>
      </c>
      <c r="R92" s="18">
        <v>0</v>
      </c>
      <c r="S92" s="13" t="s">
        <v>25</v>
      </c>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row>
    <row r="93" spans="1:221" s="4" customFormat="1" ht="33" customHeight="1">
      <c r="A93" s="14">
        <v>94</v>
      </c>
      <c r="B93" s="15" t="s">
        <v>533</v>
      </c>
      <c r="C93" s="34" t="s">
        <v>534</v>
      </c>
      <c r="D93" s="38" t="s">
        <v>535</v>
      </c>
      <c r="E93" s="60" t="s">
        <v>536</v>
      </c>
      <c r="F93" s="26" t="s">
        <v>30</v>
      </c>
      <c r="G93" s="26" t="s">
        <v>23</v>
      </c>
      <c r="H93" s="26" t="s">
        <v>537</v>
      </c>
      <c r="I93" s="67" t="s">
        <v>25</v>
      </c>
      <c r="J93" s="34" t="s">
        <v>538</v>
      </c>
      <c r="K93" s="13">
        <v>209</v>
      </c>
      <c r="L93" s="29">
        <v>302116600</v>
      </c>
      <c r="M93" s="29">
        <v>0</v>
      </c>
      <c r="N93" s="13">
        <v>0</v>
      </c>
      <c r="O93" s="16" t="s">
        <v>539</v>
      </c>
      <c r="P93" s="16" t="s">
        <v>306</v>
      </c>
      <c r="Q93" s="18">
        <v>0</v>
      </c>
      <c r="R93" s="18">
        <v>0</v>
      </c>
      <c r="S93" s="13" t="s">
        <v>25</v>
      </c>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row>
    <row r="94" spans="1:221" s="4" customFormat="1" ht="33" customHeight="1">
      <c r="A94" s="14">
        <v>95</v>
      </c>
      <c r="B94" s="15" t="s">
        <v>540</v>
      </c>
      <c r="C94" s="34" t="s">
        <v>541</v>
      </c>
      <c r="D94" s="38" t="s">
        <v>535</v>
      </c>
      <c r="E94" s="60" t="s">
        <v>542</v>
      </c>
      <c r="F94" s="26" t="s">
        <v>30</v>
      </c>
      <c r="G94" s="26" t="s">
        <v>23</v>
      </c>
      <c r="H94" s="26" t="s">
        <v>543</v>
      </c>
      <c r="I94" s="67" t="s">
        <v>25</v>
      </c>
      <c r="J94" s="34" t="s">
        <v>544</v>
      </c>
      <c r="K94" s="13">
        <v>207</v>
      </c>
      <c r="L94" s="29">
        <v>20738000</v>
      </c>
      <c r="M94" s="29">
        <v>0</v>
      </c>
      <c r="N94" s="13">
        <v>0</v>
      </c>
      <c r="O94" s="16" t="s">
        <v>545</v>
      </c>
      <c r="P94" s="16" t="s">
        <v>361</v>
      </c>
      <c r="Q94" s="18">
        <v>1</v>
      </c>
      <c r="R94" s="18">
        <v>1</v>
      </c>
      <c r="S94" s="13" t="s">
        <v>25</v>
      </c>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row>
    <row r="95" spans="1:221" s="4" customFormat="1" ht="33" customHeight="1">
      <c r="A95" s="14">
        <v>96</v>
      </c>
      <c r="B95" s="15" t="s">
        <v>546</v>
      </c>
      <c r="C95" s="34" t="s">
        <v>547</v>
      </c>
      <c r="D95" s="38" t="s">
        <v>507</v>
      </c>
      <c r="E95" s="60" t="s">
        <v>548</v>
      </c>
      <c r="F95" s="26" t="s">
        <v>111</v>
      </c>
      <c r="G95" s="26" t="s">
        <v>23</v>
      </c>
      <c r="H95" s="26" t="s">
        <v>549</v>
      </c>
      <c r="I95" s="67" t="s">
        <v>25</v>
      </c>
      <c r="J95" s="34" t="s">
        <v>550</v>
      </c>
      <c r="K95" s="13">
        <v>211</v>
      </c>
      <c r="L95" s="29">
        <v>56592000</v>
      </c>
      <c r="M95" s="29">
        <v>0</v>
      </c>
      <c r="N95" s="13">
        <v>0</v>
      </c>
      <c r="O95" s="16" t="s">
        <v>551</v>
      </c>
      <c r="P95" s="16" t="s">
        <v>361</v>
      </c>
      <c r="Q95" s="18">
        <v>1</v>
      </c>
      <c r="R95" s="18">
        <v>0.35</v>
      </c>
      <c r="S95" s="13" t="s">
        <v>25</v>
      </c>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row>
    <row r="96" spans="1:221" s="4" customFormat="1" ht="33" customHeight="1">
      <c r="A96" s="14">
        <v>98</v>
      </c>
      <c r="B96" s="15" t="s">
        <v>552</v>
      </c>
      <c r="C96" s="34" t="s">
        <v>553</v>
      </c>
      <c r="D96" s="38" t="s">
        <v>554</v>
      </c>
      <c r="E96" s="60" t="s">
        <v>555</v>
      </c>
      <c r="F96" s="26" t="s">
        <v>30</v>
      </c>
      <c r="G96" s="26" t="s">
        <v>23</v>
      </c>
      <c r="H96" s="26" t="s">
        <v>556</v>
      </c>
      <c r="I96" s="67" t="s">
        <v>25</v>
      </c>
      <c r="J96" s="34" t="s">
        <v>557</v>
      </c>
      <c r="K96" s="13">
        <v>214</v>
      </c>
      <c r="L96" s="29">
        <v>174930000</v>
      </c>
      <c r="M96" s="29">
        <v>0</v>
      </c>
      <c r="N96" s="13">
        <v>0</v>
      </c>
      <c r="O96" s="16" t="s">
        <v>558</v>
      </c>
      <c r="P96" s="16" t="s">
        <v>361</v>
      </c>
      <c r="Q96" s="18">
        <v>1</v>
      </c>
      <c r="R96" s="18">
        <v>0.35</v>
      </c>
      <c r="S96" s="13" t="s">
        <v>25</v>
      </c>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row>
    <row r="97" spans="1:221" s="4" customFormat="1" ht="33" customHeight="1">
      <c r="A97" s="14">
        <v>99</v>
      </c>
      <c r="B97" s="15" t="s">
        <v>559</v>
      </c>
      <c r="C97" s="34" t="s">
        <v>560</v>
      </c>
      <c r="D97" s="38" t="s">
        <v>561</v>
      </c>
      <c r="E97" s="60" t="s">
        <v>562</v>
      </c>
      <c r="F97" s="26" t="s">
        <v>30</v>
      </c>
      <c r="G97" s="26" t="s">
        <v>23</v>
      </c>
      <c r="H97" s="26" t="s">
        <v>563</v>
      </c>
      <c r="I97" s="67" t="s">
        <v>25</v>
      </c>
      <c r="J97" s="34" t="s">
        <v>564</v>
      </c>
      <c r="K97" s="13">
        <v>205</v>
      </c>
      <c r="L97" s="29">
        <v>54133333</v>
      </c>
      <c r="M97" s="29">
        <v>0</v>
      </c>
      <c r="N97" s="13">
        <v>0</v>
      </c>
      <c r="O97" s="16" t="s">
        <v>561</v>
      </c>
      <c r="P97" s="16" t="s">
        <v>361</v>
      </c>
      <c r="Q97" s="18">
        <v>1</v>
      </c>
      <c r="R97" s="18">
        <v>1</v>
      </c>
      <c r="S97" s="13" t="s">
        <v>25</v>
      </c>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row>
    <row r="98" spans="1:221" s="4" customFormat="1" ht="33" customHeight="1">
      <c r="A98" s="14">
        <v>100</v>
      </c>
      <c r="B98" s="15" t="s">
        <v>565</v>
      </c>
      <c r="C98" s="34" t="s">
        <v>566</v>
      </c>
      <c r="D98" s="38" t="s">
        <v>561</v>
      </c>
      <c r="E98" s="60" t="s">
        <v>567</v>
      </c>
      <c r="F98" s="26" t="s">
        <v>30</v>
      </c>
      <c r="G98" s="26" t="s">
        <v>23</v>
      </c>
      <c r="H98" s="26" t="s">
        <v>568</v>
      </c>
      <c r="I98" s="67" t="s">
        <v>25</v>
      </c>
      <c r="J98" s="34" t="s">
        <v>400</v>
      </c>
      <c r="K98" s="13">
        <v>153</v>
      </c>
      <c r="L98" s="29">
        <v>45000000</v>
      </c>
      <c r="M98" s="29">
        <v>0</v>
      </c>
      <c r="N98" s="13">
        <v>0</v>
      </c>
      <c r="O98" s="16" t="s">
        <v>561</v>
      </c>
      <c r="P98" s="16" t="s">
        <v>569</v>
      </c>
      <c r="Q98" s="18">
        <v>1</v>
      </c>
      <c r="R98" s="18">
        <v>1</v>
      </c>
      <c r="S98" s="13" t="s">
        <v>25</v>
      </c>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row>
    <row r="99" spans="1:221" s="4" customFormat="1" ht="33" customHeight="1">
      <c r="A99" s="14">
        <v>101</v>
      </c>
      <c r="B99" s="15" t="s">
        <v>570</v>
      </c>
      <c r="C99" s="34" t="s">
        <v>571</v>
      </c>
      <c r="D99" s="38" t="s">
        <v>561</v>
      </c>
      <c r="E99" s="60" t="s">
        <v>572</v>
      </c>
      <c r="F99" s="26" t="s">
        <v>30</v>
      </c>
      <c r="G99" s="26" t="s">
        <v>23</v>
      </c>
      <c r="H99" s="26" t="s">
        <v>573</v>
      </c>
      <c r="I99" s="67" t="s">
        <v>25</v>
      </c>
      <c r="J99" s="34" t="s">
        <v>400</v>
      </c>
      <c r="K99" s="13">
        <v>153</v>
      </c>
      <c r="L99" s="29">
        <v>45000000</v>
      </c>
      <c r="M99" s="29">
        <v>0</v>
      </c>
      <c r="N99" s="13">
        <v>0</v>
      </c>
      <c r="O99" s="16" t="s">
        <v>561</v>
      </c>
      <c r="P99" s="16" t="s">
        <v>569</v>
      </c>
      <c r="Q99" s="18">
        <v>1</v>
      </c>
      <c r="R99" s="18">
        <v>1</v>
      </c>
      <c r="S99" s="13" t="s">
        <v>25</v>
      </c>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row>
    <row r="100" spans="1:221" s="4" customFormat="1" ht="33" customHeight="1">
      <c r="A100" s="14">
        <v>102</v>
      </c>
      <c r="B100" s="15" t="s">
        <v>574</v>
      </c>
      <c r="C100" s="34" t="s">
        <v>575</v>
      </c>
      <c r="D100" s="38" t="s">
        <v>576</v>
      </c>
      <c r="E100" s="60" t="s">
        <v>577</v>
      </c>
      <c r="F100" s="26" t="s">
        <v>30</v>
      </c>
      <c r="G100" s="26" t="s">
        <v>23</v>
      </c>
      <c r="H100" s="26" t="s">
        <v>578</v>
      </c>
      <c r="I100" s="67" t="s">
        <v>25</v>
      </c>
      <c r="J100" s="34" t="s">
        <v>367</v>
      </c>
      <c r="K100" s="13">
        <v>197</v>
      </c>
      <c r="L100" s="29">
        <v>78000000</v>
      </c>
      <c r="M100" s="29">
        <v>0</v>
      </c>
      <c r="N100" s="13">
        <v>0</v>
      </c>
      <c r="O100" s="16" t="s">
        <v>579</v>
      </c>
      <c r="P100" s="16" t="s">
        <v>361</v>
      </c>
      <c r="Q100" s="18">
        <v>1</v>
      </c>
      <c r="R100" s="18">
        <v>1</v>
      </c>
      <c r="S100" s="13" t="s">
        <v>25</v>
      </c>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row>
    <row r="101" spans="1:221" s="4" customFormat="1" ht="33" customHeight="1">
      <c r="A101" s="14">
        <v>103</v>
      </c>
      <c r="B101" s="15" t="s">
        <v>580</v>
      </c>
      <c r="C101" s="34" t="s">
        <v>581</v>
      </c>
      <c r="D101" s="38" t="s">
        <v>576</v>
      </c>
      <c r="E101" s="60" t="s">
        <v>582</v>
      </c>
      <c r="F101" s="26" t="s">
        <v>30</v>
      </c>
      <c r="G101" s="26" t="s">
        <v>23</v>
      </c>
      <c r="H101" s="26" t="s">
        <v>583</v>
      </c>
      <c r="I101" s="67" t="s">
        <v>25</v>
      </c>
      <c r="J101" s="34" t="s">
        <v>264</v>
      </c>
      <c r="K101" s="13">
        <v>197</v>
      </c>
      <c r="L101" s="29">
        <v>147112560</v>
      </c>
      <c r="M101" s="29">
        <v>0</v>
      </c>
      <c r="N101" s="13">
        <v>0</v>
      </c>
      <c r="O101" s="16" t="s">
        <v>579</v>
      </c>
      <c r="P101" s="16" t="s">
        <v>361</v>
      </c>
      <c r="Q101" s="18">
        <v>1</v>
      </c>
      <c r="R101" s="18">
        <v>0.89</v>
      </c>
      <c r="S101" s="13" t="s">
        <v>25</v>
      </c>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row>
    <row r="102" spans="1:221" s="4" customFormat="1" ht="33" customHeight="1">
      <c r="A102" s="14">
        <v>104</v>
      </c>
      <c r="B102" s="15" t="s">
        <v>584</v>
      </c>
      <c r="C102" s="34" t="s">
        <v>585</v>
      </c>
      <c r="D102" s="38" t="s">
        <v>576</v>
      </c>
      <c r="E102" s="60" t="s">
        <v>586</v>
      </c>
      <c r="F102" s="26" t="s">
        <v>30</v>
      </c>
      <c r="G102" s="26" t="s">
        <v>23</v>
      </c>
      <c r="H102" s="26" t="s">
        <v>587</v>
      </c>
      <c r="I102" s="67" t="s">
        <v>25</v>
      </c>
      <c r="J102" s="34" t="s">
        <v>512</v>
      </c>
      <c r="K102" s="13">
        <v>197</v>
      </c>
      <c r="L102" s="29">
        <v>197242500</v>
      </c>
      <c r="M102" s="29">
        <v>0</v>
      </c>
      <c r="N102" s="13">
        <v>0</v>
      </c>
      <c r="O102" s="16" t="s">
        <v>579</v>
      </c>
      <c r="P102" s="16" t="s">
        <v>361</v>
      </c>
      <c r="Q102" s="18">
        <v>0</v>
      </c>
      <c r="R102" s="18">
        <v>0</v>
      </c>
      <c r="S102" s="13" t="s">
        <v>25</v>
      </c>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row>
    <row r="103" spans="1:221" s="4" customFormat="1" ht="33" customHeight="1">
      <c r="A103" s="14">
        <v>105</v>
      </c>
      <c r="B103" s="15" t="s">
        <v>588</v>
      </c>
      <c r="C103" s="34" t="s">
        <v>589</v>
      </c>
      <c r="D103" s="38" t="s">
        <v>590</v>
      </c>
      <c r="E103" s="60" t="s">
        <v>591</v>
      </c>
      <c r="F103" s="26" t="s">
        <v>30</v>
      </c>
      <c r="G103" s="26" t="s">
        <v>23</v>
      </c>
      <c r="H103" s="26" t="s">
        <v>592</v>
      </c>
      <c r="I103" s="67" t="s">
        <v>25</v>
      </c>
      <c r="J103" s="34" t="s">
        <v>418</v>
      </c>
      <c r="K103" s="13">
        <v>62</v>
      </c>
      <c r="L103" s="29">
        <v>13623333</v>
      </c>
      <c r="M103" s="29">
        <v>0</v>
      </c>
      <c r="N103" s="13">
        <v>0</v>
      </c>
      <c r="O103" s="16" t="s">
        <v>590</v>
      </c>
      <c r="P103" s="16" t="s">
        <v>593</v>
      </c>
      <c r="Q103" s="18">
        <v>0</v>
      </c>
      <c r="R103" s="18">
        <v>0</v>
      </c>
      <c r="S103" s="13" t="s">
        <v>25</v>
      </c>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row>
    <row r="104" spans="1:221" s="4" customFormat="1" ht="33" customHeight="1">
      <c r="A104" s="14">
        <v>108</v>
      </c>
      <c r="B104" s="15" t="s">
        <v>594</v>
      </c>
      <c r="C104" s="34" t="s">
        <v>595</v>
      </c>
      <c r="D104" s="38" t="s">
        <v>590</v>
      </c>
      <c r="E104" s="60" t="s">
        <v>596</v>
      </c>
      <c r="F104" s="26" t="s">
        <v>30</v>
      </c>
      <c r="G104" s="26" t="s">
        <v>23</v>
      </c>
      <c r="H104" s="26" t="s">
        <v>597</v>
      </c>
      <c r="I104" s="67" t="s">
        <v>25</v>
      </c>
      <c r="J104" s="34" t="s">
        <v>598</v>
      </c>
      <c r="K104" s="13">
        <v>153</v>
      </c>
      <c r="L104" s="29">
        <v>12500000</v>
      </c>
      <c r="M104" s="29">
        <v>0</v>
      </c>
      <c r="N104" s="13">
        <v>0</v>
      </c>
      <c r="O104" s="16" t="s">
        <v>590</v>
      </c>
      <c r="P104" s="16" t="s">
        <v>599</v>
      </c>
      <c r="Q104" s="18">
        <v>0</v>
      </c>
      <c r="R104" s="18">
        <v>0</v>
      </c>
      <c r="S104" s="13" t="s">
        <v>25</v>
      </c>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row>
    <row r="105" spans="1:221" s="4" customFormat="1" ht="33" customHeight="1">
      <c r="A105" s="14">
        <v>109</v>
      </c>
      <c r="B105" s="15" t="s">
        <v>600</v>
      </c>
      <c r="C105" s="34" t="s">
        <v>601</v>
      </c>
      <c r="D105" s="38" t="s">
        <v>590</v>
      </c>
      <c r="E105" s="60" t="s">
        <v>602</v>
      </c>
      <c r="F105" s="26" t="s">
        <v>30</v>
      </c>
      <c r="G105" s="26" t="s">
        <v>23</v>
      </c>
      <c r="H105" s="26" t="s">
        <v>603</v>
      </c>
      <c r="I105" s="67" t="s">
        <v>25</v>
      </c>
      <c r="J105" s="34" t="s">
        <v>598</v>
      </c>
      <c r="K105" s="13">
        <v>153</v>
      </c>
      <c r="L105" s="29">
        <v>12500000</v>
      </c>
      <c r="M105" s="29">
        <v>0</v>
      </c>
      <c r="N105" s="13">
        <v>0</v>
      </c>
      <c r="O105" s="16" t="s">
        <v>590</v>
      </c>
      <c r="P105" s="16" t="s">
        <v>599</v>
      </c>
      <c r="Q105" s="18">
        <v>0</v>
      </c>
      <c r="R105" s="18">
        <v>0</v>
      </c>
      <c r="S105" s="13" t="s">
        <v>25</v>
      </c>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row>
    <row r="106" spans="1:221" s="4" customFormat="1" ht="33" customHeight="1">
      <c r="A106" s="14">
        <v>110</v>
      </c>
      <c r="B106" s="15" t="s">
        <v>604</v>
      </c>
      <c r="C106" s="34" t="s">
        <v>605</v>
      </c>
      <c r="D106" s="38" t="s">
        <v>590</v>
      </c>
      <c r="E106" s="60" t="s">
        <v>602</v>
      </c>
      <c r="F106" s="26" t="s">
        <v>30</v>
      </c>
      <c r="G106" s="26" t="s">
        <v>23</v>
      </c>
      <c r="H106" s="26" t="s">
        <v>606</v>
      </c>
      <c r="I106" s="67" t="s">
        <v>25</v>
      </c>
      <c r="J106" s="34" t="s">
        <v>598</v>
      </c>
      <c r="K106" s="13">
        <v>153</v>
      </c>
      <c r="L106" s="29">
        <v>12500000</v>
      </c>
      <c r="M106" s="29">
        <v>0</v>
      </c>
      <c r="N106" s="13">
        <v>0</v>
      </c>
      <c r="O106" s="16" t="s">
        <v>590</v>
      </c>
      <c r="P106" s="16" t="s">
        <v>599</v>
      </c>
      <c r="Q106" s="18">
        <v>0</v>
      </c>
      <c r="R106" s="18">
        <v>0</v>
      </c>
      <c r="S106" s="13" t="s">
        <v>25</v>
      </c>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row>
    <row r="107" spans="1:221" s="4" customFormat="1" ht="33" customHeight="1">
      <c r="A107" s="14">
        <v>111</v>
      </c>
      <c r="B107" s="15" t="s">
        <v>607</v>
      </c>
      <c r="C107" s="34" t="s">
        <v>608</v>
      </c>
      <c r="D107" s="38" t="s">
        <v>590</v>
      </c>
      <c r="E107" s="60" t="s">
        <v>602</v>
      </c>
      <c r="F107" s="26" t="s">
        <v>30</v>
      </c>
      <c r="G107" s="26" t="s">
        <v>23</v>
      </c>
      <c r="H107" s="26" t="s">
        <v>609</v>
      </c>
      <c r="I107" s="67" t="s">
        <v>25</v>
      </c>
      <c r="J107" s="34" t="s">
        <v>598</v>
      </c>
      <c r="K107" s="13">
        <v>153</v>
      </c>
      <c r="L107" s="29">
        <v>12500000</v>
      </c>
      <c r="M107" s="29">
        <v>0</v>
      </c>
      <c r="N107" s="13">
        <v>0</v>
      </c>
      <c r="O107" s="16" t="s">
        <v>590</v>
      </c>
      <c r="P107" s="16" t="s">
        <v>599</v>
      </c>
      <c r="Q107" s="18">
        <v>0</v>
      </c>
      <c r="R107" s="18">
        <v>0</v>
      </c>
      <c r="S107" s="13" t="s">
        <v>25</v>
      </c>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row>
    <row r="108" spans="1:221" s="4" customFormat="1" ht="33" customHeight="1">
      <c r="A108" s="14">
        <v>112</v>
      </c>
      <c r="B108" s="15" t="s">
        <v>610</v>
      </c>
      <c r="C108" s="34" t="s">
        <v>611</v>
      </c>
      <c r="D108" s="38" t="s">
        <v>590</v>
      </c>
      <c r="E108" s="60" t="s">
        <v>602</v>
      </c>
      <c r="F108" s="26" t="s">
        <v>30</v>
      </c>
      <c r="G108" s="26" t="s">
        <v>23</v>
      </c>
      <c r="H108" s="26" t="s">
        <v>612</v>
      </c>
      <c r="I108" s="67" t="s">
        <v>25</v>
      </c>
      <c r="J108" s="34" t="s">
        <v>598</v>
      </c>
      <c r="K108" s="13">
        <v>153</v>
      </c>
      <c r="L108" s="29">
        <v>12500000</v>
      </c>
      <c r="M108" s="29">
        <v>0</v>
      </c>
      <c r="N108" s="13">
        <v>0</v>
      </c>
      <c r="O108" s="16" t="s">
        <v>590</v>
      </c>
      <c r="P108" s="16" t="s">
        <v>599</v>
      </c>
      <c r="Q108" s="18">
        <v>0</v>
      </c>
      <c r="R108" s="18">
        <v>0</v>
      </c>
      <c r="S108" s="13" t="s">
        <v>25</v>
      </c>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row>
    <row r="109" spans="1:221" s="4" customFormat="1" ht="33" customHeight="1">
      <c r="A109" s="14">
        <v>113</v>
      </c>
      <c r="B109" s="15" t="s">
        <v>613</v>
      </c>
      <c r="C109" s="34" t="s">
        <v>614</v>
      </c>
      <c r="D109" s="38" t="s">
        <v>615</v>
      </c>
      <c r="E109" s="60" t="s">
        <v>616</v>
      </c>
      <c r="F109" s="26" t="s">
        <v>30</v>
      </c>
      <c r="G109" s="26" t="s">
        <v>23</v>
      </c>
      <c r="H109" s="26" t="s">
        <v>359</v>
      </c>
      <c r="I109" s="67" t="s">
        <v>25</v>
      </c>
      <c r="J109" s="34" t="s">
        <v>191</v>
      </c>
      <c r="K109" s="13">
        <v>150</v>
      </c>
      <c r="L109" s="29">
        <v>400000000</v>
      </c>
      <c r="M109" s="29">
        <v>0</v>
      </c>
      <c r="N109" s="13">
        <v>0</v>
      </c>
      <c r="O109" s="16" t="s">
        <v>617</v>
      </c>
      <c r="P109" s="16" t="s">
        <v>618</v>
      </c>
      <c r="Q109" s="18">
        <v>1</v>
      </c>
      <c r="R109" s="18">
        <v>1</v>
      </c>
      <c r="S109" s="13" t="s">
        <v>25</v>
      </c>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row>
    <row r="110" spans="1:221" s="4" customFormat="1" ht="33" customHeight="1">
      <c r="A110" s="14">
        <v>114</v>
      </c>
      <c r="B110" s="15" t="s">
        <v>619</v>
      </c>
      <c r="C110" s="34" t="s">
        <v>620</v>
      </c>
      <c r="D110" s="38" t="s">
        <v>621</v>
      </c>
      <c r="E110" s="60" t="s">
        <v>622</v>
      </c>
      <c r="F110" s="26" t="s">
        <v>30</v>
      </c>
      <c r="G110" s="26" t="s">
        <v>23</v>
      </c>
      <c r="H110" s="26" t="s">
        <v>623</v>
      </c>
      <c r="I110" s="67" t="s">
        <v>25</v>
      </c>
      <c r="J110" s="34" t="s">
        <v>624</v>
      </c>
      <c r="K110" s="13">
        <v>183</v>
      </c>
      <c r="L110" s="29">
        <v>48000000</v>
      </c>
      <c r="M110" s="29">
        <v>0</v>
      </c>
      <c r="N110" s="13">
        <v>0</v>
      </c>
      <c r="O110" s="16" t="s">
        <v>621</v>
      </c>
      <c r="P110" s="16" t="s">
        <v>361</v>
      </c>
      <c r="Q110" s="18">
        <v>0</v>
      </c>
      <c r="R110" s="18">
        <v>0</v>
      </c>
      <c r="S110" s="13" t="s">
        <v>25</v>
      </c>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row>
    <row r="111" spans="1:221" s="4" customFormat="1" ht="33" customHeight="1">
      <c r="A111" s="14">
        <v>115</v>
      </c>
      <c r="B111" s="15" t="s">
        <v>625</v>
      </c>
      <c r="C111" s="34" t="s">
        <v>626</v>
      </c>
      <c r="D111" s="38" t="s">
        <v>621</v>
      </c>
      <c r="E111" s="60" t="s">
        <v>627</v>
      </c>
      <c r="F111" s="26" t="s">
        <v>30</v>
      </c>
      <c r="G111" s="26" t="s">
        <v>23</v>
      </c>
      <c r="H111" s="26" t="s">
        <v>628</v>
      </c>
      <c r="I111" s="67" t="s">
        <v>25</v>
      </c>
      <c r="J111" s="34" t="s">
        <v>624</v>
      </c>
      <c r="K111" s="13">
        <v>183</v>
      </c>
      <c r="L111" s="29">
        <v>48000000</v>
      </c>
      <c r="M111" s="29">
        <v>0</v>
      </c>
      <c r="N111" s="13">
        <v>0</v>
      </c>
      <c r="O111" s="16" t="s">
        <v>621</v>
      </c>
      <c r="P111" s="16" t="s">
        <v>361</v>
      </c>
      <c r="Q111" s="18">
        <v>0</v>
      </c>
      <c r="R111" s="18">
        <v>0</v>
      </c>
      <c r="S111" s="13" t="s">
        <v>25</v>
      </c>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row>
    <row r="112" spans="1:221" s="4" customFormat="1" ht="33" customHeight="1">
      <c r="A112" s="14">
        <v>116</v>
      </c>
      <c r="B112" s="15" t="s">
        <v>629</v>
      </c>
      <c r="C112" s="34" t="s">
        <v>630</v>
      </c>
      <c r="D112" s="38" t="s">
        <v>631</v>
      </c>
      <c r="E112" s="60" t="s">
        <v>632</v>
      </c>
      <c r="F112" s="26" t="s">
        <v>30</v>
      </c>
      <c r="G112" s="26" t="s">
        <v>23</v>
      </c>
      <c r="H112" s="26" t="s">
        <v>633</v>
      </c>
      <c r="I112" s="67" t="s">
        <v>25</v>
      </c>
      <c r="J112" s="34" t="s">
        <v>634</v>
      </c>
      <c r="K112" s="13">
        <v>123</v>
      </c>
      <c r="L112" s="29">
        <v>90181080</v>
      </c>
      <c r="M112" s="29">
        <v>0</v>
      </c>
      <c r="N112" s="13">
        <v>0</v>
      </c>
      <c r="O112" s="16" t="s">
        <v>631</v>
      </c>
      <c r="P112" s="16" t="s">
        <v>426</v>
      </c>
      <c r="Q112" s="18">
        <v>0</v>
      </c>
      <c r="R112" s="18">
        <v>0</v>
      </c>
      <c r="S112" s="13" t="s">
        <v>25</v>
      </c>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row>
    <row r="113" spans="1:221" s="4" customFormat="1" ht="33" customHeight="1">
      <c r="A113" s="14">
        <v>117</v>
      </c>
      <c r="B113" s="15" t="s">
        <v>635</v>
      </c>
      <c r="C113" s="34" t="s">
        <v>636</v>
      </c>
      <c r="D113" s="38" t="s">
        <v>177</v>
      </c>
      <c r="E113" s="60" t="s">
        <v>637</v>
      </c>
      <c r="F113" s="26" t="s">
        <v>22</v>
      </c>
      <c r="G113" s="26" t="s">
        <v>206</v>
      </c>
      <c r="H113" s="26" t="s">
        <v>638</v>
      </c>
      <c r="I113" s="67" t="s">
        <v>25</v>
      </c>
      <c r="J113" s="34" t="s">
        <v>639</v>
      </c>
      <c r="K113" s="13">
        <v>150</v>
      </c>
      <c r="L113" s="29">
        <v>400000000</v>
      </c>
      <c r="M113" s="29">
        <v>0</v>
      </c>
      <c r="N113" s="13">
        <v>0</v>
      </c>
      <c r="O113" s="16" t="s">
        <v>177</v>
      </c>
      <c r="P113" s="16" t="s">
        <v>402</v>
      </c>
      <c r="Q113" s="18">
        <v>1</v>
      </c>
      <c r="R113" s="18">
        <v>1</v>
      </c>
      <c r="S113" s="13" t="s">
        <v>25</v>
      </c>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row>
    <row r="114" spans="1:221" s="4" customFormat="1" ht="33" customHeight="1">
      <c r="A114" s="14">
        <v>118</v>
      </c>
      <c r="B114" s="15" t="s">
        <v>640</v>
      </c>
      <c r="C114" s="34" t="s">
        <v>641</v>
      </c>
      <c r="D114" s="38" t="s">
        <v>642</v>
      </c>
      <c r="E114" s="60" t="s">
        <v>643</v>
      </c>
      <c r="F114" s="26" t="s">
        <v>30</v>
      </c>
      <c r="G114" s="26" t="s">
        <v>23</v>
      </c>
      <c r="H114" s="26" t="s">
        <v>644</v>
      </c>
      <c r="I114" s="67" t="s">
        <v>25</v>
      </c>
      <c r="J114" s="34" t="s">
        <v>199</v>
      </c>
      <c r="K114" s="13">
        <v>145</v>
      </c>
      <c r="L114" s="29">
        <v>7433685627</v>
      </c>
      <c r="M114" s="29">
        <v>0</v>
      </c>
      <c r="N114" s="13">
        <v>16</v>
      </c>
      <c r="O114" s="16" t="s">
        <v>642</v>
      </c>
      <c r="P114" s="16">
        <v>44561</v>
      </c>
      <c r="Q114" s="18">
        <v>0.76</v>
      </c>
      <c r="R114" s="18">
        <v>0.02</v>
      </c>
      <c r="S114" s="13" t="s">
        <v>25</v>
      </c>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row>
    <row r="115" spans="1:221" s="6" customFormat="1" ht="33" customHeight="1">
      <c r="A115" s="19">
        <v>119</v>
      </c>
      <c r="B115" s="20" t="s">
        <v>645</v>
      </c>
      <c r="C115" s="36" t="s">
        <v>646</v>
      </c>
      <c r="D115" s="39" t="s">
        <v>642</v>
      </c>
      <c r="E115" s="61" t="s">
        <v>647</v>
      </c>
      <c r="F115" s="27" t="s">
        <v>30</v>
      </c>
      <c r="G115" s="27" t="s">
        <v>23</v>
      </c>
      <c r="H115" s="27" t="s">
        <v>648</v>
      </c>
      <c r="I115" s="67" t="s">
        <v>25</v>
      </c>
      <c r="J115" s="36" t="s">
        <v>264</v>
      </c>
      <c r="K115" s="17">
        <v>145</v>
      </c>
      <c r="L115" s="30">
        <v>1658759199</v>
      </c>
      <c r="M115" s="30">
        <v>0</v>
      </c>
      <c r="N115" s="17">
        <v>15</v>
      </c>
      <c r="O115" s="21" t="s">
        <v>642</v>
      </c>
      <c r="P115" s="21">
        <v>44588</v>
      </c>
      <c r="Q115" s="22">
        <v>0.95</v>
      </c>
      <c r="R115" s="22">
        <v>0</v>
      </c>
      <c r="S115" s="13" t="s">
        <v>25</v>
      </c>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row>
    <row r="116" spans="1:221" s="4" customFormat="1" ht="33" customHeight="1">
      <c r="A116" s="14">
        <v>120</v>
      </c>
      <c r="B116" s="15" t="s">
        <v>649</v>
      </c>
      <c r="C116" s="34" t="s">
        <v>650</v>
      </c>
      <c r="D116" s="38" t="s">
        <v>651</v>
      </c>
      <c r="E116" s="60" t="s">
        <v>652</v>
      </c>
      <c r="F116" s="26" t="s">
        <v>30</v>
      </c>
      <c r="G116" s="26" t="s">
        <v>23</v>
      </c>
      <c r="H116" s="26" t="s">
        <v>653</v>
      </c>
      <c r="I116" s="67" t="s">
        <v>25</v>
      </c>
      <c r="J116" s="34" t="s">
        <v>199</v>
      </c>
      <c r="K116" s="13">
        <v>145</v>
      </c>
      <c r="L116" s="29">
        <v>86000000</v>
      </c>
      <c r="M116" s="29">
        <v>0</v>
      </c>
      <c r="N116" s="13">
        <v>0</v>
      </c>
      <c r="O116" s="16" t="s">
        <v>651</v>
      </c>
      <c r="P116" s="16" t="s">
        <v>654</v>
      </c>
      <c r="Q116" s="18">
        <v>1</v>
      </c>
      <c r="R116" s="18">
        <v>0</v>
      </c>
      <c r="S116" s="13" t="s">
        <v>25</v>
      </c>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row>
    <row r="117" spans="1:221" s="4" customFormat="1" ht="33" customHeight="1">
      <c r="A117" s="14">
        <v>121</v>
      </c>
      <c r="B117" s="15" t="s">
        <v>655</v>
      </c>
      <c r="C117" s="34" t="s">
        <v>656</v>
      </c>
      <c r="D117" s="38" t="s">
        <v>657</v>
      </c>
      <c r="E117" s="60" t="s">
        <v>658</v>
      </c>
      <c r="F117" s="26" t="s">
        <v>30</v>
      </c>
      <c r="G117" s="26" t="s">
        <v>23</v>
      </c>
      <c r="H117" s="26" t="s">
        <v>305</v>
      </c>
      <c r="I117" s="67" t="s">
        <v>25</v>
      </c>
      <c r="J117" s="34" t="s">
        <v>659</v>
      </c>
      <c r="K117" s="13">
        <v>145</v>
      </c>
      <c r="L117" s="29">
        <v>62832000</v>
      </c>
      <c r="M117" s="29">
        <v>0</v>
      </c>
      <c r="N117" s="13">
        <v>0</v>
      </c>
      <c r="O117" s="16" t="s">
        <v>660</v>
      </c>
      <c r="P117" s="16">
        <v>44558</v>
      </c>
      <c r="Q117" s="18">
        <v>1</v>
      </c>
      <c r="R117" s="18">
        <v>0.79</v>
      </c>
      <c r="S117" s="13" t="s">
        <v>25</v>
      </c>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row>
    <row r="118" spans="1:221" s="4" customFormat="1" ht="33" customHeight="1">
      <c r="A118" s="14">
        <v>122</v>
      </c>
      <c r="B118" s="15" t="s">
        <v>661</v>
      </c>
      <c r="C118" s="34" t="s">
        <v>662</v>
      </c>
      <c r="D118" s="38" t="s">
        <v>617</v>
      </c>
      <c r="E118" s="60" t="s">
        <v>663</v>
      </c>
      <c r="F118" s="26" t="s">
        <v>45</v>
      </c>
      <c r="G118" s="26" t="s">
        <v>23</v>
      </c>
      <c r="H118" s="26" t="s">
        <v>664</v>
      </c>
      <c r="I118" s="67" t="s">
        <v>25</v>
      </c>
      <c r="J118" s="34" t="s">
        <v>665</v>
      </c>
      <c r="K118" s="13">
        <v>132</v>
      </c>
      <c r="L118" s="29">
        <v>686033328</v>
      </c>
      <c r="M118" s="29">
        <v>0</v>
      </c>
      <c r="N118" s="13">
        <v>0</v>
      </c>
      <c r="O118" s="16" t="s">
        <v>666</v>
      </c>
      <c r="P118" s="16" t="s">
        <v>402</v>
      </c>
      <c r="Q118" s="18">
        <v>1</v>
      </c>
      <c r="R118" s="18">
        <v>1</v>
      </c>
      <c r="S118" s="13" t="s">
        <v>25</v>
      </c>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row>
    <row r="119" spans="1:221" s="4" customFormat="1" ht="33" customHeight="1">
      <c r="A119" s="14">
        <v>123</v>
      </c>
      <c r="B119" s="15" t="s">
        <v>667</v>
      </c>
      <c r="C119" s="34" t="s">
        <v>668</v>
      </c>
      <c r="D119" s="38" t="s">
        <v>617</v>
      </c>
      <c r="E119" s="60" t="s">
        <v>669</v>
      </c>
      <c r="F119" s="26" t="s">
        <v>22</v>
      </c>
      <c r="G119" s="26" t="s">
        <v>206</v>
      </c>
      <c r="H119" s="26" t="s">
        <v>670</v>
      </c>
      <c r="I119" s="67" t="s">
        <v>25</v>
      </c>
      <c r="J119" s="34" t="s">
        <v>61</v>
      </c>
      <c r="K119" s="13">
        <v>142</v>
      </c>
      <c r="L119" s="29">
        <v>246000000</v>
      </c>
      <c r="M119" s="29">
        <v>0</v>
      </c>
      <c r="N119" s="13">
        <v>0</v>
      </c>
      <c r="O119" s="16" t="s">
        <v>671</v>
      </c>
      <c r="P119" s="16" t="s">
        <v>361</v>
      </c>
      <c r="Q119" s="18">
        <v>1</v>
      </c>
      <c r="R119" s="18">
        <v>1</v>
      </c>
      <c r="S119" s="13" t="s">
        <v>25</v>
      </c>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row>
    <row r="120" spans="1:221" s="4" customFormat="1" ht="33" customHeight="1">
      <c r="A120" s="14">
        <v>124</v>
      </c>
      <c r="B120" s="15" t="s">
        <v>672</v>
      </c>
      <c r="C120" s="34" t="s">
        <v>673</v>
      </c>
      <c r="D120" s="38" t="s">
        <v>657</v>
      </c>
      <c r="E120" s="60" t="s">
        <v>674</v>
      </c>
      <c r="F120" s="26" t="s">
        <v>30</v>
      </c>
      <c r="G120" s="26" t="s">
        <v>23</v>
      </c>
      <c r="H120" s="26" t="s">
        <v>675</v>
      </c>
      <c r="I120" s="67" t="s">
        <v>25</v>
      </c>
      <c r="J120" s="34" t="s">
        <v>624</v>
      </c>
      <c r="K120" s="13">
        <v>149</v>
      </c>
      <c r="L120" s="29">
        <v>30000000</v>
      </c>
      <c r="M120" s="29">
        <v>0</v>
      </c>
      <c r="N120" s="13">
        <v>0</v>
      </c>
      <c r="O120" s="16" t="s">
        <v>676</v>
      </c>
      <c r="P120" s="16" t="s">
        <v>361</v>
      </c>
      <c r="Q120" s="18">
        <v>0</v>
      </c>
      <c r="R120" s="18">
        <v>0</v>
      </c>
      <c r="S120" s="13" t="s">
        <v>25</v>
      </c>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row>
    <row r="121" spans="1:221" s="4" customFormat="1" ht="33" customHeight="1">
      <c r="A121" s="14">
        <v>125</v>
      </c>
      <c r="B121" s="15" t="s">
        <v>677</v>
      </c>
      <c r="C121" s="34" t="s">
        <v>678</v>
      </c>
      <c r="D121" s="38" t="s">
        <v>679</v>
      </c>
      <c r="E121" s="60" t="s">
        <v>680</v>
      </c>
      <c r="F121" s="26" t="s">
        <v>45</v>
      </c>
      <c r="G121" s="26" t="s">
        <v>46</v>
      </c>
      <c r="H121" s="26" t="s">
        <v>681</v>
      </c>
      <c r="I121" s="67" t="s">
        <v>25</v>
      </c>
      <c r="J121" s="34" t="s">
        <v>483</v>
      </c>
      <c r="K121" s="13">
        <v>122</v>
      </c>
      <c r="L121" s="29">
        <v>727948535</v>
      </c>
      <c r="M121" s="29">
        <v>0</v>
      </c>
      <c r="N121" s="13">
        <v>0</v>
      </c>
      <c r="O121" s="16" t="s">
        <v>682</v>
      </c>
      <c r="P121" s="16" t="s">
        <v>683</v>
      </c>
      <c r="Q121" s="18">
        <v>1</v>
      </c>
      <c r="R121" s="18">
        <v>0.7</v>
      </c>
      <c r="S121" s="13" t="s">
        <v>25</v>
      </c>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row>
    <row r="122" spans="1:221" s="4" customFormat="1" ht="33" customHeight="1">
      <c r="A122" s="14">
        <v>126</v>
      </c>
      <c r="B122" s="15" t="s">
        <v>684</v>
      </c>
      <c r="C122" s="34" t="s">
        <v>685</v>
      </c>
      <c r="D122" s="38" t="s">
        <v>686</v>
      </c>
      <c r="E122" s="60" t="s">
        <v>687</v>
      </c>
      <c r="F122" s="26" t="s">
        <v>30</v>
      </c>
      <c r="G122" s="26" t="s">
        <v>23</v>
      </c>
      <c r="H122" s="26" t="s">
        <v>688</v>
      </c>
      <c r="I122" s="67" t="s">
        <v>25</v>
      </c>
      <c r="J122" s="34" t="s">
        <v>689</v>
      </c>
      <c r="K122" s="13">
        <v>7</v>
      </c>
      <c r="L122" s="29">
        <v>36000000</v>
      </c>
      <c r="M122" s="29">
        <v>0</v>
      </c>
      <c r="N122" s="13">
        <v>0</v>
      </c>
      <c r="O122" s="16" t="s">
        <v>593</v>
      </c>
      <c r="P122" s="16" t="s">
        <v>690</v>
      </c>
      <c r="Q122" s="18">
        <v>0</v>
      </c>
      <c r="R122" s="18">
        <v>0</v>
      </c>
      <c r="S122" s="13" t="s">
        <v>25</v>
      </c>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row>
    <row r="123" spans="1:221" s="4" customFormat="1" ht="33" customHeight="1">
      <c r="A123" s="14">
        <v>127</v>
      </c>
      <c r="B123" s="15" t="s">
        <v>691</v>
      </c>
      <c r="C123" s="34" t="s">
        <v>692</v>
      </c>
      <c r="D123" s="38" t="s">
        <v>693</v>
      </c>
      <c r="E123" s="60" t="s">
        <v>694</v>
      </c>
      <c r="F123" s="26" t="s">
        <v>30</v>
      </c>
      <c r="G123" s="26" t="s">
        <v>73</v>
      </c>
      <c r="H123" s="26" t="s">
        <v>695</v>
      </c>
      <c r="I123" s="67" t="s">
        <v>25</v>
      </c>
      <c r="J123" s="34" t="s">
        <v>55</v>
      </c>
      <c r="K123" s="13">
        <v>92</v>
      </c>
      <c r="L123" s="29">
        <v>90440000</v>
      </c>
      <c r="M123" s="29">
        <v>0</v>
      </c>
      <c r="N123" s="13">
        <v>60</v>
      </c>
      <c r="O123" s="16" t="s">
        <v>693</v>
      </c>
      <c r="P123" s="16">
        <v>44529</v>
      </c>
      <c r="Q123" s="18">
        <v>0.5</v>
      </c>
      <c r="R123" s="18">
        <v>0.45</v>
      </c>
      <c r="S123" s="13" t="s">
        <v>25</v>
      </c>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row>
    <row r="124" spans="1:221" s="4" customFormat="1" ht="33" customHeight="1">
      <c r="A124" s="14">
        <v>128</v>
      </c>
      <c r="B124" s="15" t="s">
        <v>696</v>
      </c>
      <c r="C124" s="34" t="s">
        <v>697</v>
      </c>
      <c r="D124" s="38" t="s">
        <v>593</v>
      </c>
      <c r="E124" s="60" t="s">
        <v>698</v>
      </c>
      <c r="F124" s="26" t="s">
        <v>30</v>
      </c>
      <c r="G124" s="26" t="s">
        <v>23</v>
      </c>
      <c r="H124" s="26" t="s">
        <v>699</v>
      </c>
      <c r="I124" s="67" t="s">
        <v>25</v>
      </c>
      <c r="J124" s="34" t="s">
        <v>700</v>
      </c>
      <c r="K124" s="13">
        <v>128</v>
      </c>
      <c r="L124" s="29">
        <v>34666667</v>
      </c>
      <c r="M124" s="29">
        <v>0</v>
      </c>
      <c r="N124" s="13">
        <v>0</v>
      </c>
      <c r="O124" s="16" t="s">
        <v>701</v>
      </c>
      <c r="P124" s="16" t="s">
        <v>361</v>
      </c>
      <c r="Q124" s="18">
        <v>0</v>
      </c>
      <c r="R124" s="18">
        <v>0</v>
      </c>
      <c r="S124" s="13" t="s">
        <v>25</v>
      </c>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row>
    <row r="125" spans="1:221" s="4" customFormat="1" ht="33" customHeight="1">
      <c r="A125" s="14">
        <v>129</v>
      </c>
      <c r="B125" s="15" t="s">
        <v>702</v>
      </c>
      <c r="C125" s="34" t="s">
        <v>703</v>
      </c>
      <c r="D125" s="38" t="s">
        <v>693</v>
      </c>
      <c r="E125" s="60" t="s">
        <v>704</v>
      </c>
      <c r="F125" s="26" t="s">
        <v>30</v>
      </c>
      <c r="G125" s="26" t="s">
        <v>23</v>
      </c>
      <c r="H125" s="26" t="s">
        <v>705</v>
      </c>
      <c r="I125" s="67" t="s">
        <v>25</v>
      </c>
      <c r="J125" s="34" t="s">
        <v>387</v>
      </c>
      <c r="K125" s="13">
        <v>123</v>
      </c>
      <c r="L125" s="29">
        <v>35555251</v>
      </c>
      <c r="M125" s="29">
        <v>0</v>
      </c>
      <c r="N125" s="13">
        <v>0</v>
      </c>
      <c r="O125" s="16" t="s">
        <v>690</v>
      </c>
      <c r="P125" s="16" t="s">
        <v>361</v>
      </c>
      <c r="Q125" s="18">
        <v>1</v>
      </c>
      <c r="R125" s="18">
        <v>0.75</v>
      </c>
      <c r="S125" s="13" t="s">
        <v>25</v>
      </c>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row>
    <row r="126" spans="1:221" s="4" customFormat="1" ht="33" customHeight="1">
      <c r="A126" s="14"/>
      <c r="B126" s="15"/>
      <c r="C126" s="34" t="s">
        <v>706</v>
      </c>
      <c r="D126" s="38">
        <v>44454</v>
      </c>
      <c r="E126" s="60" t="s">
        <v>707</v>
      </c>
      <c r="F126" s="26" t="s">
        <v>45</v>
      </c>
      <c r="G126" s="26" t="s">
        <v>23</v>
      </c>
      <c r="H126" s="26" t="s">
        <v>708</v>
      </c>
      <c r="I126" s="67" t="s">
        <v>25</v>
      </c>
      <c r="J126" s="34" t="s">
        <v>709</v>
      </c>
      <c r="K126" s="13">
        <v>336</v>
      </c>
      <c r="L126" s="29">
        <v>294736669.70999998</v>
      </c>
      <c r="M126" s="29">
        <v>0</v>
      </c>
      <c r="N126" s="13">
        <v>0</v>
      </c>
      <c r="O126" s="16">
        <v>44456</v>
      </c>
      <c r="P126" s="16">
        <v>44791</v>
      </c>
      <c r="Q126" s="18">
        <v>0.1</v>
      </c>
      <c r="R126" s="18">
        <v>0.05</v>
      </c>
      <c r="S126" s="13" t="s">
        <v>25</v>
      </c>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row>
    <row r="127" spans="1:221" s="4" customFormat="1" ht="33" customHeight="1">
      <c r="A127" s="14"/>
      <c r="B127" s="15"/>
      <c r="C127" s="34" t="s">
        <v>710</v>
      </c>
      <c r="D127" s="38">
        <v>44442</v>
      </c>
      <c r="E127" s="60" t="s">
        <v>711</v>
      </c>
      <c r="F127" s="26" t="s">
        <v>111</v>
      </c>
      <c r="G127" s="26" t="s">
        <v>46</v>
      </c>
      <c r="H127" s="26" t="s">
        <v>712</v>
      </c>
      <c r="I127" s="67" t="s">
        <v>25</v>
      </c>
      <c r="J127" s="34" t="s">
        <v>550</v>
      </c>
      <c r="K127" s="13">
        <v>109</v>
      </c>
      <c r="L127" s="29">
        <v>72915308</v>
      </c>
      <c r="M127" s="29">
        <v>0</v>
      </c>
      <c r="N127" s="13">
        <v>30</v>
      </c>
      <c r="O127" s="16">
        <v>44453</v>
      </c>
      <c r="P127" s="16">
        <v>44591</v>
      </c>
      <c r="Q127" s="18">
        <v>1</v>
      </c>
      <c r="R127" s="18">
        <v>1</v>
      </c>
      <c r="S127" s="13" t="s">
        <v>25</v>
      </c>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row>
    <row r="128" spans="1:221" s="4" customFormat="1" ht="33" customHeight="1">
      <c r="A128" s="14"/>
      <c r="B128" s="15"/>
      <c r="C128" s="34" t="s">
        <v>713</v>
      </c>
      <c r="D128" s="38">
        <v>44442</v>
      </c>
      <c r="E128" s="60" t="s">
        <v>714</v>
      </c>
      <c r="F128" s="26" t="s">
        <v>111</v>
      </c>
      <c r="G128" s="26" t="s">
        <v>23</v>
      </c>
      <c r="H128" s="26" t="s">
        <v>715</v>
      </c>
      <c r="I128" s="67" t="s">
        <v>25</v>
      </c>
      <c r="J128" s="34" t="s">
        <v>716</v>
      </c>
      <c r="K128" s="13">
        <v>77</v>
      </c>
      <c r="L128" s="29">
        <v>52669230.5</v>
      </c>
      <c r="M128" s="29">
        <v>0</v>
      </c>
      <c r="N128" s="13">
        <v>0</v>
      </c>
      <c r="O128" s="16">
        <v>44459</v>
      </c>
      <c r="P128" s="16">
        <v>44535</v>
      </c>
      <c r="Q128" s="18">
        <v>0.85</v>
      </c>
      <c r="R128" s="18">
        <v>0</v>
      </c>
      <c r="S128" s="13" t="s">
        <v>25</v>
      </c>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row>
    <row r="129" spans="1:221" s="4" customFormat="1" ht="33" customHeight="1">
      <c r="A129" s="14"/>
      <c r="B129" s="15"/>
      <c r="C129" s="34" t="s">
        <v>717</v>
      </c>
      <c r="D129" s="38">
        <v>44442</v>
      </c>
      <c r="E129" s="60" t="s">
        <v>718</v>
      </c>
      <c r="F129" s="26" t="s">
        <v>53</v>
      </c>
      <c r="G129" s="26" t="s">
        <v>148</v>
      </c>
      <c r="H129" s="26" t="s">
        <v>719</v>
      </c>
      <c r="I129" s="67" t="s">
        <v>25</v>
      </c>
      <c r="J129" s="34" t="s">
        <v>720</v>
      </c>
      <c r="K129" s="13">
        <v>116</v>
      </c>
      <c r="L129" s="29">
        <v>3942253035</v>
      </c>
      <c r="M129" s="29">
        <v>0</v>
      </c>
      <c r="N129" s="13">
        <v>0</v>
      </c>
      <c r="O129" s="16">
        <v>44446</v>
      </c>
      <c r="P129" s="16">
        <v>44561</v>
      </c>
      <c r="Q129" s="18">
        <v>1</v>
      </c>
      <c r="R129" s="18">
        <v>1</v>
      </c>
      <c r="S129" s="13" t="s">
        <v>25</v>
      </c>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row>
    <row r="130" spans="1:221" s="4" customFormat="1" ht="33" customHeight="1">
      <c r="A130" s="14"/>
      <c r="B130" s="15"/>
      <c r="C130" s="34" t="s">
        <v>721</v>
      </c>
      <c r="D130" s="38">
        <v>44446</v>
      </c>
      <c r="E130" s="60" t="s">
        <v>722</v>
      </c>
      <c r="F130" s="26" t="s">
        <v>30</v>
      </c>
      <c r="G130" s="26" t="s">
        <v>23</v>
      </c>
      <c r="H130" s="26" t="s">
        <v>723</v>
      </c>
      <c r="I130" s="67" t="s">
        <v>25</v>
      </c>
      <c r="J130" s="34" t="s">
        <v>471</v>
      </c>
      <c r="K130" s="13">
        <v>115</v>
      </c>
      <c r="L130" s="29">
        <v>30000000</v>
      </c>
      <c r="M130" s="29">
        <v>0</v>
      </c>
      <c r="N130" s="13">
        <v>0</v>
      </c>
      <c r="O130" s="16">
        <v>44447</v>
      </c>
      <c r="P130" s="16">
        <v>44561</v>
      </c>
      <c r="Q130" s="18">
        <v>0</v>
      </c>
      <c r="R130" s="18">
        <v>0</v>
      </c>
      <c r="S130" s="13" t="s">
        <v>25</v>
      </c>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row>
    <row r="131" spans="1:221" s="4" customFormat="1" ht="33" customHeight="1">
      <c r="A131" s="14"/>
      <c r="B131" s="15"/>
      <c r="C131" s="34" t="s">
        <v>724</v>
      </c>
      <c r="D131" s="38">
        <v>44447</v>
      </c>
      <c r="E131" s="60" t="s">
        <v>725</v>
      </c>
      <c r="F131" s="26" t="s">
        <v>22</v>
      </c>
      <c r="G131" s="26" t="s">
        <v>206</v>
      </c>
      <c r="H131" s="26" t="s">
        <v>726</v>
      </c>
      <c r="I131" s="67" t="s">
        <v>25</v>
      </c>
      <c r="J131" s="34" t="s">
        <v>727</v>
      </c>
      <c r="K131" s="13">
        <v>110</v>
      </c>
      <c r="L131" s="29">
        <v>500000000</v>
      </c>
      <c r="M131" s="29">
        <v>0</v>
      </c>
      <c r="N131" s="13">
        <v>0</v>
      </c>
      <c r="O131" s="16">
        <v>44452</v>
      </c>
      <c r="P131" s="16">
        <v>44561</v>
      </c>
      <c r="Q131" s="18">
        <v>0.8</v>
      </c>
      <c r="R131" s="18">
        <v>0.3</v>
      </c>
      <c r="S131" s="13" t="s">
        <v>25</v>
      </c>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row>
    <row r="132" spans="1:221" s="4" customFormat="1" ht="33" customHeight="1">
      <c r="A132" s="14"/>
      <c r="B132" s="15"/>
      <c r="C132" s="34" t="s">
        <v>728</v>
      </c>
      <c r="D132" s="38">
        <v>44463</v>
      </c>
      <c r="E132" s="60" t="s">
        <v>729</v>
      </c>
      <c r="F132" s="26" t="s">
        <v>30</v>
      </c>
      <c r="G132" s="26" t="s">
        <v>23</v>
      </c>
      <c r="H132" s="26" t="s">
        <v>730</v>
      </c>
      <c r="I132" s="67" t="s">
        <v>25</v>
      </c>
      <c r="J132" s="34" t="s">
        <v>199</v>
      </c>
      <c r="K132" s="13">
        <v>82</v>
      </c>
      <c r="L132" s="29">
        <v>69544000</v>
      </c>
      <c r="M132" s="29">
        <v>0</v>
      </c>
      <c r="N132" s="13">
        <v>0</v>
      </c>
      <c r="O132" s="16">
        <v>44469</v>
      </c>
      <c r="P132" s="16">
        <v>44550</v>
      </c>
      <c r="Q132" s="18">
        <v>1</v>
      </c>
      <c r="R132" s="18">
        <v>0</v>
      </c>
      <c r="S132" s="13" t="s">
        <v>25</v>
      </c>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row>
    <row r="133" spans="1:221" s="4" customFormat="1" ht="33" customHeight="1">
      <c r="A133" s="14"/>
      <c r="B133" s="15"/>
      <c r="C133" s="34" t="s">
        <v>731</v>
      </c>
      <c r="D133" s="38">
        <v>44463</v>
      </c>
      <c r="E133" s="60" t="s">
        <v>732</v>
      </c>
      <c r="F133" s="26" t="s">
        <v>30</v>
      </c>
      <c r="G133" s="26" t="s">
        <v>23</v>
      </c>
      <c r="H133" s="26" t="s">
        <v>730</v>
      </c>
      <c r="I133" s="67" t="s">
        <v>25</v>
      </c>
      <c r="J133" s="34" t="s">
        <v>199</v>
      </c>
      <c r="K133" s="13">
        <v>78</v>
      </c>
      <c r="L133" s="29">
        <v>21000000</v>
      </c>
      <c r="M133" s="29">
        <v>0</v>
      </c>
      <c r="N133" s="13">
        <v>0</v>
      </c>
      <c r="O133" s="16">
        <v>44473</v>
      </c>
      <c r="P133" s="16">
        <v>44550</v>
      </c>
      <c r="Q133" s="18">
        <v>1</v>
      </c>
      <c r="R133" s="18">
        <v>0</v>
      </c>
      <c r="S133" s="13" t="s">
        <v>25</v>
      </c>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row>
    <row r="134" spans="1:221" s="4" customFormat="1" ht="33" customHeight="1">
      <c r="A134" s="14"/>
      <c r="B134" s="15"/>
      <c r="C134" s="34" t="s">
        <v>733</v>
      </c>
      <c r="D134" s="38">
        <v>44454</v>
      </c>
      <c r="E134" s="60" t="s">
        <v>734</v>
      </c>
      <c r="F134" s="26" t="s">
        <v>30</v>
      </c>
      <c r="G134" s="26" t="s">
        <v>23</v>
      </c>
      <c r="H134" s="26" t="s">
        <v>735</v>
      </c>
      <c r="I134" s="67" t="s">
        <v>25</v>
      </c>
      <c r="J134" s="34" t="s">
        <v>736</v>
      </c>
      <c r="K134" s="13">
        <v>76</v>
      </c>
      <c r="L134" s="29">
        <v>608826109</v>
      </c>
      <c r="M134" s="29">
        <v>0</v>
      </c>
      <c r="N134" s="13">
        <v>0</v>
      </c>
      <c r="O134" s="16">
        <v>44470</v>
      </c>
      <c r="P134" s="16">
        <v>44545</v>
      </c>
      <c r="Q134" s="18">
        <v>1</v>
      </c>
      <c r="R134" s="18">
        <v>1</v>
      </c>
      <c r="S134" s="13" t="s">
        <v>25</v>
      </c>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row>
    <row r="135" spans="1:221" s="4" customFormat="1" ht="33" customHeight="1">
      <c r="A135" s="14"/>
      <c r="B135" s="15"/>
      <c r="C135" s="34" t="s">
        <v>737</v>
      </c>
      <c r="D135" s="38">
        <v>44452</v>
      </c>
      <c r="E135" s="60" t="s">
        <v>738</v>
      </c>
      <c r="F135" s="26" t="s">
        <v>111</v>
      </c>
      <c r="G135" s="26" t="s">
        <v>46</v>
      </c>
      <c r="H135" s="26" t="s">
        <v>739</v>
      </c>
      <c r="I135" s="67" t="s">
        <v>25</v>
      </c>
      <c r="J135" s="34" t="s">
        <v>55</v>
      </c>
      <c r="K135" s="13">
        <v>30</v>
      </c>
      <c r="L135" s="29">
        <v>1375000</v>
      </c>
      <c r="M135" s="29">
        <v>0</v>
      </c>
      <c r="N135" s="13">
        <v>0</v>
      </c>
      <c r="O135" s="16">
        <v>44454</v>
      </c>
      <c r="P135" s="16">
        <v>44483</v>
      </c>
      <c r="Q135" s="18">
        <v>0.95</v>
      </c>
      <c r="R135" s="18">
        <v>0.6</v>
      </c>
      <c r="S135" s="13" t="s">
        <v>25</v>
      </c>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row>
    <row r="136" spans="1:221" s="4" customFormat="1" ht="33" customHeight="1">
      <c r="A136" s="14"/>
      <c r="B136" s="15"/>
      <c r="C136" s="34" t="s">
        <v>740</v>
      </c>
      <c r="D136" s="38">
        <v>44454</v>
      </c>
      <c r="E136" s="60" t="s">
        <v>741</v>
      </c>
      <c r="F136" s="26" t="s">
        <v>45</v>
      </c>
      <c r="G136" s="26" t="s">
        <v>46</v>
      </c>
      <c r="H136" s="26" t="s">
        <v>742</v>
      </c>
      <c r="I136" s="67" t="s">
        <v>25</v>
      </c>
      <c r="J136" s="34" t="s">
        <v>743</v>
      </c>
      <c r="K136" s="13">
        <v>258</v>
      </c>
      <c r="L136" s="29">
        <v>597366292</v>
      </c>
      <c r="M136" s="29">
        <v>0</v>
      </c>
      <c r="N136" s="13">
        <v>0</v>
      </c>
      <c r="O136" s="16">
        <v>44467</v>
      </c>
      <c r="P136" s="16">
        <v>44724</v>
      </c>
      <c r="Q136" s="18">
        <v>0.76200000000000001</v>
      </c>
      <c r="R136" s="18">
        <v>0.5</v>
      </c>
      <c r="S136" s="13" t="s">
        <v>25</v>
      </c>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row>
    <row r="137" spans="1:221" s="4" customFormat="1" ht="33" customHeight="1">
      <c r="A137" s="14"/>
      <c r="B137" s="15"/>
      <c r="C137" s="34" t="s">
        <v>744</v>
      </c>
      <c r="D137" s="38">
        <v>44459</v>
      </c>
      <c r="E137" s="60" t="s">
        <v>745</v>
      </c>
      <c r="F137" s="26" t="s">
        <v>45</v>
      </c>
      <c r="G137" s="26" t="s">
        <v>46</v>
      </c>
      <c r="H137" s="26" t="s">
        <v>746</v>
      </c>
      <c r="I137" s="68" t="s">
        <v>747</v>
      </c>
      <c r="J137" s="34" t="s">
        <v>25</v>
      </c>
      <c r="K137" s="13">
        <v>304</v>
      </c>
      <c r="L137" s="29">
        <v>12969999863</v>
      </c>
      <c r="M137" s="29">
        <v>0</v>
      </c>
      <c r="N137" s="13">
        <v>0</v>
      </c>
      <c r="O137" s="16">
        <v>44475</v>
      </c>
      <c r="P137" s="16">
        <v>44778</v>
      </c>
      <c r="Q137" s="18">
        <v>0</v>
      </c>
      <c r="R137" s="18">
        <v>0.1</v>
      </c>
      <c r="S137" s="13" t="s">
        <v>25</v>
      </c>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row>
    <row r="138" spans="1:221" s="4" customFormat="1" ht="33" customHeight="1">
      <c r="A138" s="14"/>
      <c r="B138" s="15"/>
      <c r="C138" s="34" t="s">
        <v>748</v>
      </c>
      <c r="D138" s="38">
        <v>44459</v>
      </c>
      <c r="E138" s="60" t="s">
        <v>749</v>
      </c>
      <c r="F138" s="26" t="s">
        <v>30</v>
      </c>
      <c r="G138" s="26" t="s">
        <v>23</v>
      </c>
      <c r="H138" s="26" t="s">
        <v>638</v>
      </c>
      <c r="I138" s="67" t="s">
        <v>25</v>
      </c>
      <c r="J138" s="34" t="s">
        <v>665</v>
      </c>
      <c r="K138" s="13">
        <v>83</v>
      </c>
      <c r="L138" s="29">
        <v>730000000</v>
      </c>
      <c r="M138" s="29">
        <v>0</v>
      </c>
      <c r="N138" s="13">
        <v>0</v>
      </c>
      <c r="O138" s="16">
        <v>44463</v>
      </c>
      <c r="P138" s="16">
        <v>44545</v>
      </c>
      <c r="Q138" s="18">
        <v>1</v>
      </c>
      <c r="R138" s="18">
        <v>1</v>
      </c>
      <c r="S138" s="13" t="s">
        <v>25</v>
      </c>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row>
    <row r="139" spans="1:221" s="4" customFormat="1" ht="33" customHeight="1">
      <c r="A139" s="14"/>
      <c r="B139" s="15"/>
      <c r="C139" s="34" t="s">
        <v>750</v>
      </c>
      <c r="D139" s="38">
        <v>44459</v>
      </c>
      <c r="E139" s="60" t="s">
        <v>751</v>
      </c>
      <c r="F139" s="26" t="s">
        <v>30</v>
      </c>
      <c r="G139" s="26" t="s">
        <v>23</v>
      </c>
      <c r="H139" s="26" t="s">
        <v>752</v>
      </c>
      <c r="I139" s="67" t="s">
        <v>25</v>
      </c>
      <c r="J139" s="34" t="s">
        <v>753</v>
      </c>
      <c r="K139" s="13">
        <v>103</v>
      </c>
      <c r="L139" s="29">
        <v>31500000</v>
      </c>
      <c r="M139" s="29">
        <v>0</v>
      </c>
      <c r="N139" s="13">
        <v>0</v>
      </c>
      <c r="O139" s="16">
        <v>44459</v>
      </c>
      <c r="P139" s="16">
        <v>44561</v>
      </c>
      <c r="Q139" s="18">
        <v>0</v>
      </c>
      <c r="R139" s="18">
        <v>0</v>
      </c>
      <c r="S139" s="13" t="s">
        <v>25</v>
      </c>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row>
    <row r="140" spans="1:221" s="4" customFormat="1" ht="33" customHeight="1">
      <c r="A140" s="14"/>
      <c r="B140" s="15"/>
      <c r="C140" s="34" t="s">
        <v>754</v>
      </c>
      <c r="D140" s="38">
        <v>44462</v>
      </c>
      <c r="E140" s="60" t="s">
        <v>755</v>
      </c>
      <c r="F140" s="26" t="s">
        <v>45</v>
      </c>
      <c r="G140" s="26" t="s">
        <v>23</v>
      </c>
      <c r="H140" s="26" t="s">
        <v>756</v>
      </c>
      <c r="I140" s="67" t="s">
        <v>25</v>
      </c>
      <c r="J140" s="34" t="s">
        <v>61</v>
      </c>
      <c r="K140" s="13">
        <v>91</v>
      </c>
      <c r="L140" s="29">
        <v>388000000</v>
      </c>
      <c r="M140" s="29">
        <v>0</v>
      </c>
      <c r="N140" s="13">
        <v>0</v>
      </c>
      <c r="O140" s="16">
        <v>44470</v>
      </c>
      <c r="P140" s="16">
        <v>44560</v>
      </c>
      <c r="Q140" s="18">
        <v>1</v>
      </c>
      <c r="R140" s="18">
        <v>0.80300000000000005</v>
      </c>
      <c r="S140" s="13" t="s">
        <v>25</v>
      </c>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row>
    <row r="141" spans="1:221" s="4" customFormat="1" ht="33" customHeight="1">
      <c r="A141" s="14"/>
      <c r="B141" s="15"/>
      <c r="C141" s="34" t="s">
        <v>757</v>
      </c>
      <c r="D141" s="38">
        <v>44459</v>
      </c>
      <c r="E141" s="60" t="s">
        <v>758</v>
      </c>
      <c r="F141" s="26" t="s">
        <v>22</v>
      </c>
      <c r="G141" s="26" t="s">
        <v>206</v>
      </c>
      <c r="H141" s="26" t="s">
        <v>759</v>
      </c>
      <c r="I141" s="67" t="s">
        <v>25</v>
      </c>
      <c r="J141" s="34" t="s">
        <v>639</v>
      </c>
      <c r="K141" s="13">
        <v>91</v>
      </c>
      <c r="L141" s="29">
        <v>224499450</v>
      </c>
      <c r="M141" s="29">
        <v>0</v>
      </c>
      <c r="N141" s="13">
        <v>0</v>
      </c>
      <c r="O141" s="16">
        <v>44470</v>
      </c>
      <c r="P141" s="16">
        <v>44560</v>
      </c>
      <c r="Q141" s="18">
        <v>0.7</v>
      </c>
      <c r="R141" s="18">
        <v>0.4</v>
      </c>
      <c r="S141" s="13" t="s">
        <v>25</v>
      </c>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row>
    <row r="142" spans="1:221" s="4" customFormat="1" ht="33" customHeight="1">
      <c r="A142" s="14">
        <v>130</v>
      </c>
      <c r="B142" s="15" t="s">
        <v>760</v>
      </c>
      <c r="C142" s="34" t="s">
        <v>761</v>
      </c>
      <c r="D142" s="38">
        <v>44459</v>
      </c>
      <c r="E142" s="60" t="s">
        <v>762</v>
      </c>
      <c r="F142" s="26" t="s">
        <v>45</v>
      </c>
      <c r="G142" s="26" t="s">
        <v>23</v>
      </c>
      <c r="H142" s="26" t="s">
        <v>763</v>
      </c>
      <c r="I142" s="67" t="s">
        <v>25</v>
      </c>
      <c r="J142" s="34" t="s">
        <v>727</v>
      </c>
      <c r="K142" s="13">
        <v>83</v>
      </c>
      <c r="L142" s="29">
        <v>587000000</v>
      </c>
      <c r="M142" s="29">
        <v>0</v>
      </c>
      <c r="N142" s="13">
        <v>0</v>
      </c>
      <c r="O142" s="16">
        <v>44463</v>
      </c>
      <c r="P142" s="16">
        <v>44545</v>
      </c>
      <c r="Q142" s="18">
        <v>1</v>
      </c>
      <c r="R142" s="18">
        <v>1</v>
      </c>
      <c r="S142" s="13" t="s">
        <v>25</v>
      </c>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row>
    <row r="143" spans="1:221" s="4" customFormat="1" ht="33" customHeight="1">
      <c r="A143" s="14"/>
      <c r="B143" s="15"/>
      <c r="C143" s="34" t="s">
        <v>764</v>
      </c>
      <c r="D143" s="38">
        <v>44470</v>
      </c>
      <c r="E143" s="60" t="s">
        <v>765</v>
      </c>
      <c r="F143" s="26" t="s">
        <v>30</v>
      </c>
      <c r="G143" s="26" t="s">
        <v>23</v>
      </c>
      <c r="H143" s="26" t="s">
        <v>766</v>
      </c>
      <c r="I143" s="67" t="s">
        <v>25</v>
      </c>
      <c r="J143" s="34" t="s">
        <v>199</v>
      </c>
      <c r="K143" s="13">
        <v>92</v>
      </c>
      <c r="L143" s="31">
        <v>8326400000</v>
      </c>
      <c r="M143" s="29">
        <v>0</v>
      </c>
      <c r="N143" s="13">
        <v>0</v>
      </c>
      <c r="O143" s="16">
        <v>44470</v>
      </c>
      <c r="P143" s="16">
        <v>44561</v>
      </c>
      <c r="Q143" s="18">
        <v>0.5</v>
      </c>
      <c r="R143" s="18">
        <v>0</v>
      </c>
      <c r="S143" s="13" t="s">
        <v>25</v>
      </c>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row>
    <row r="144" spans="1:221" s="4" customFormat="1" ht="33" customHeight="1">
      <c r="A144" s="14">
        <v>131</v>
      </c>
      <c r="B144" s="15" t="s">
        <v>767</v>
      </c>
      <c r="C144" s="34" t="s">
        <v>768</v>
      </c>
      <c r="D144" s="38">
        <v>44468</v>
      </c>
      <c r="E144" s="60" t="s">
        <v>769</v>
      </c>
      <c r="F144" s="26" t="s">
        <v>111</v>
      </c>
      <c r="G144" s="26" t="s">
        <v>23</v>
      </c>
      <c r="H144" s="26" t="s">
        <v>770</v>
      </c>
      <c r="I144" s="67" t="s">
        <v>25</v>
      </c>
      <c r="J144" s="34" t="s">
        <v>231</v>
      </c>
      <c r="K144" s="13">
        <v>31</v>
      </c>
      <c r="L144" s="29">
        <v>10000000</v>
      </c>
      <c r="M144" s="29">
        <v>0</v>
      </c>
      <c r="N144" s="13">
        <v>0</v>
      </c>
      <c r="O144" s="16">
        <v>44474</v>
      </c>
      <c r="P144" s="16">
        <v>44504</v>
      </c>
      <c r="Q144" s="18">
        <v>1</v>
      </c>
      <c r="R144" s="18">
        <v>0</v>
      </c>
      <c r="S144" s="13" t="s">
        <v>25</v>
      </c>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row>
    <row r="145" spans="1:221" s="4" customFormat="1" ht="33" customHeight="1">
      <c r="A145" s="14">
        <v>134</v>
      </c>
      <c r="B145" s="15" t="s">
        <v>771</v>
      </c>
      <c r="C145" s="34" t="s">
        <v>772</v>
      </c>
      <c r="D145" s="38">
        <v>44468</v>
      </c>
      <c r="E145" s="60" t="s">
        <v>773</v>
      </c>
      <c r="F145" s="26" t="s">
        <v>111</v>
      </c>
      <c r="G145" s="26" t="s">
        <v>46</v>
      </c>
      <c r="H145" s="26" t="s">
        <v>774</v>
      </c>
      <c r="I145" s="67" t="s">
        <v>25</v>
      </c>
      <c r="J145" s="34" t="s">
        <v>775</v>
      </c>
      <c r="K145" s="13">
        <v>61</v>
      </c>
      <c r="L145" s="29">
        <v>57009121</v>
      </c>
      <c r="M145" s="29">
        <v>0</v>
      </c>
      <c r="N145" s="13">
        <v>0</v>
      </c>
      <c r="O145" s="16">
        <v>44498</v>
      </c>
      <c r="P145" s="16">
        <v>44558</v>
      </c>
      <c r="Q145" s="18">
        <v>1</v>
      </c>
      <c r="R145" s="18">
        <v>1</v>
      </c>
      <c r="S145" s="13" t="s">
        <v>25</v>
      </c>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row>
    <row r="146" spans="1:221" s="4" customFormat="1" ht="33" customHeight="1">
      <c r="A146" s="14"/>
      <c r="B146" s="15"/>
      <c r="C146" s="34" t="s">
        <v>776</v>
      </c>
      <c r="D146" s="38">
        <v>44475</v>
      </c>
      <c r="E146" s="60" t="s">
        <v>777</v>
      </c>
      <c r="F146" s="26" t="s">
        <v>22</v>
      </c>
      <c r="G146" s="26" t="s">
        <v>103</v>
      </c>
      <c r="H146" s="26" t="s">
        <v>747</v>
      </c>
      <c r="I146" s="67" t="s">
        <v>25</v>
      </c>
      <c r="J146" s="34" t="s">
        <v>270</v>
      </c>
      <c r="K146" s="13">
        <v>304</v>
      </c>
      <c r="L146" s="29">
        <v>649180700</v>
      </c>
      <c r="M146" s="29">
        <v>0</v>
      </c>
      <c r="N146" s="13">
        <v>0</v>
      </c>
      <c r="O146" s="16">
        <v>44476</v>
      </c>
      <c r="P146" s="16">
        <v>44779</v>
      </c>
      <c r="Q146" s="18">
        <v>0.38669999999999999</v>
      </c>
      <c r="R146" s="18">
        <v>0.1</v>
      </c>
      <c r="S146" s="13" t="s">
        <v>25</v>
      </c>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row>
    <row r="147" spans="1:221" s="4" customFormat="1" ht="33" customHeight="1">
      <c r="A147" s="14"/>
      <c r="B147" s="15"/>
      <c r="C147" s="34" t="s">
        <v>778</v>
      </c>
      <c r="D147" s="38">
        <v>44477</v>
      </c>
      <c r="E147" s="60" t="s">
        <v>779</v>
      </c>
      <c r="F147" s="26" t="s">
        <v>111</v>
      </c>
      <c r="G147" s="26" t="s">
        <v>46</v>
      </c>
      <c r="H147" s="26" t="s">
        <v>780</v>
      </c>
      <c r="I147" s="67" t="s">
        <v>25</v>
      </c>
      <c r="J147" s="34" t="s">
        <v>55</v>
      </c>
      <c r="K147" s="13">
        <v>52</v>
      </c>
      <c r="L147" s="29">
        <v>11566800</v>
      </c>
      <c r="M147" s="29">
        <v>0</v>
      </c>
      <c r="N147" s="13">
        <v>0</v>
      </c>
      <c r="O147" s="16">
        <v>44494</v>
      </c>
      <c r="P147" s="16">
        <v>44545</v>
      </c>
      <c r="Q147" s="18">
        <v>0.38669999999999999</v>
      </c>
      <c r="R147" s="18">
        <v>0.1</v>
      </c>
      <c r="S147" s="13" t="s">
        <v>25</v>
      </c>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row>
    <row r="148" spans="1:221" s="4" customFormat="1" ht="33" customHeight="1">
      <c r="A148" s="14"/>
      <c r="B148" s="15"/>
      <c r="C148" s="34" t="s">
        <v>781</v>
      </c>
      <c r="D148" s="38">
        <v>44480</v>
      </c>
      <c r="E148" s="60" t="s">
        <v>782</v>
      </c>
      <c r="F148" s="26" t="s">
        <v>22</v>
      </c>
      <c r="G148" s="26" t="s">
        <v>206</v>
      </c>
      <c r="H148" s="26" t="s">
        <v>783</v>
      </c>
      <c r="I148" s="67" t="s">
        <v>25</v>
      </c>
      <c r="J148" s="34" t="s">
        <v>784</v>
      </c>
      <c r="K148" s="13">
        <v>78</v>
      </c>
      <c r="L148" s="29">
        <v>247266911</v>
      </c>
      <c r="M148" s="29">
        <v>0</v>
      </c>
      <c r="N148" s="13">
        <v>30</v>
      </c>
      <c r="O148" s="16">
        <v>44484</v>
      </c>
      <c r="P148" s="16">
        <v>44592</v>
      </c>
      <c r="Q148" s="18">
        <v>0.38669999999999999</v>
      </c>
      <c r="R148" s="18">
        <v>0.1</v>
      </c>
      <c r="S148" s="13" t="s">
        <v>25</v>
      </c>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row>
    <row r="149" spans="1:221" s="4" customFormat="1" ht="33" customHeight="1">
      <c r="A149" s="14"/>
      <c r="B149" s="15"/>
      <c r="C149" s="34" t="s">
        <v>785</v>
      </c>
      <c r="D149" s="38">
        <v>44483</v>
      </c>
      <c r="E149" s="60" t="s">
        <v>786</v>
      </c>
      <c r="F149" s="26" t="s">
        <v>30</v>
      </c>
      <c r="G149" s="26" t="s">
        <v>23</v>
      </c>
      <c r="H149" s="26" t="s">
        <v>787</v>
      </c>
      <c r="I149" s="67" t="s">
        <v>25</v>
      </c>
      <c r="J149" s="34" t="s">
        <v>199</v>
      </c>
      <c r="K149" s="13">
        <v>61</v>
      </c>
      <c r="L149" s="29">
        <v>69600000</v>
      </c>
      <c r="M149" s="29">
        <v>0</v>
      </c>
      <c r="N149" s="13">
        <v>0</v>
      </c>
      <c r="O149" s="16">
        <v>44490</v>
      </c>
      <c r="P149" s="16">
        <v>44550</v>
      </c>
      <c r="Q149" s="18">
        <v>0.38669999999999999</v>
      </c>
      <c r="R149" s="18">
        <v>0.1</v>
      </c>
      <c r="S149" s="13" t="s">
        <v>25</v>
      </c>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row>
    <row r="150" spans="1:221" s="4" customFormat="1" ht="33" customHeight="1">
      <c r="A150" s="14"/>
      <c r="B150" s="15"/>
      <c r="C150" s="34" t="s">
        <v>788</v>
      </c>
      <c r="D150" s="38">
        <v>44490</v>
      </c>
      <c r="E150" s="60" t="s">
        <v>789</v>
      </c>
      <c r="F150" s="26" t="s">
        <v>22</v>
      </c>
      <c r="G150" s="26" t="s">
        <v>103</v>
      </c>
      <c r="H150" s="26" t="s">
        <v>790</v>
      </c>
      <c r="I150" s="67" t="s">
        <v>25</v>
      </c>
      <c r="J150" s="34" t="s">
        <v>791</v>
      </c>
      <c r="K150" s="13">
        <v>72</v>
      </c>
      <c r="L150" s="29">
        <v>366043000</v>
      </c>
      <c r="M150" s="29">
        <v>0</v>
      </c>
      <c r="N150" s="13">
        <v>0</v>
      </c>
      <c r="O150" s="16">
        <v>44494</v>
      </c>
      <c r="P150" s="16">
        <v>44561</v>
      </c>
      <c r="Q150" s="18">
        <v>0</v>
      </c>
      <c r="R150" s="18">
        <v>0</v>
      </c>
      <c r="S150" s="13" t="s">
        <v>25</v>
      </c>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row>
    <row r="151" spans="1:221" s="4" customFormat="1" ht="33" customHeight="1">
      <c r="A151" s="14"/>
      <c r="B151" s="15"/>
      <c r="C151" s="34" t="s">
        <v>792</v>
      </c>
      <c r="D151" s="38">
        <v>44490</v>
      </c>
      <c r="E151" s="60" t="s">
        <v>793</v>
      </c>
      <c r="F151" s="26" t="s">
        <v>111</v>
      </c>
      <c r="G151" s="26" t="s">
        <v>46</v>
      </c>
      <c r="H151" s="26" t="s">
        <v>794</v>
      </c>
      <c r="I151" s="67" t="s">
        <v>25</v>
      </c>
      <c r="J151" s="34" t="s">
        <v>55</v>
      </c>
      <c r="K151" s="13">
        <v>31</v>
      </c>
      <c r="L151" s="29">
        <v>5819100</v>
      </c>
      <c r="M151" s="29">
        <v>0</v>
      </c>
      <c r="N151" s="13">
        <v>0</v>
      </c>
      <c r="O151" s="16">
        <v>44497</v>
      </c>
      <c r="P151" s="16">
        <v>44527</v>
      </c>
      <c r="Q151" s="18">
        <v>0</v>
      </c>
      <c r="R151" s="18">
        <v>0</v>
      </c>
      <c r="S151" s="13" t="s">
        <v>25</v>
      </c>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row>
    <row r="152" spans="1:221" s="4" customFormat="1" ht="33" customHeight="1">
      <c r="A152" s="14"/>
      <c r="B152" s="15"/>
      <c r="C152" s="34" t="s">
        <v>795</v>
      </c>
      <c r="D152" s="38">
        <v>44494</v>
      </c>
      <c r="E152" s="60" t="s">
        <v>796</v>
      </c>
      <c r="F152" s="26" t="s">
        <v>45</v>
      </c>
      <c r="G152" s="26" t="s">
        <v>46</v>
      </c>
      <c r="H152" s="26" t="s">
        <v>797</v>
      </c>
      <c r="I152" s="67" t="s">
        <v>25</v>
      </c>
      <c r="J152" s="34" t="s">
        <v>55</v>
      </c>
      <c r="K152" s="13">
        <v>57</v>
      </c>
      <c r="L152" s="29">
        <v>342155810</v>
      </c>
      <c r="M152" s="29">
        <v>0</v>
      </c>
      <c r="N152" s="13">
        <v>219</v>
      </c>
      <c r="O152" s="16">
        <v>44494</v>
      </c>
      <c r="P152" s="16">
        <v>44751</v>
      </c>
      <c r="Q152" s="18">
        <v>0</v>
      </c>
      <c r="R152" s="18">
        <v>0</v>
      </c>
      <c r="S152" s="13" t="s">
        <v>25</v>
      </c>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row>
    <row r="153" spans="1:221" s="4" customFormat="1" ht="33" customHeight="1">
      <c r="A153" s="14"/>
      <c r="B153" s="15"/>
      <c r="C153" s="34" t="s">
        <v>798</v>
      </c>
      <c r="D153" s="38">
        <v>44490</v>
      </c>
      <c r="E153" s="60" t="s">
        <v>799</v>
      </c>
      <c r="F153" s="26" t="s">
        <v>111</v>
      </c>
      <c r="G153" s="26" t="s">
        <v>206</v>
      </c>
      <c r="H153" s="26" t="s">
        <v>800</v>
      </c>
      <c r="I153" s="67" t="s">
        <v>25</v>
      </c>
      <c r="J153" s="34" t="s">
        <v>784</v>
      </c>
      <c r="K153" s="13">
        <v>71</v>
      </c>
      <c r="L153" s="29">
        <v>60955370</v>
      </c>
      <c r="M153" s="29">
        <v>0</v>
      </c>
      <c r="N153" s="13">
        <v>0</v>
      </c>
      <c r="O153" s="16">
        <v>44494</v>
      </c>
      <c r="P153" s="16">
        <v>44561</v>
      </c>
      <c r="Q153" s="18">
        <v>0</v>
      </c>
      <c r="R153" s="18">
        <v>0</v>
      </c>
      <c r="S153" s="13" t="s">
        <v>25</v>
      </c>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row>
    <row r="154" spans="1:221" s="4" customFormat="1" ht="33" customHeight="1">
      <c r="A154" s="14"/>
      <c r="B154" s="15"/>
      <c r="C154" s="34" t="s">
        <v>801</v>
      </c>
      <c r="D154" s="38">
        <v>44491</v>
      </c>
      <c r="E154" s="60" t="s">
        <v>802</v>
      </c>
      <c r="F154" s="26" t="s">
        <v>111</v>
      </c>
      <c r="G154" s="26" t="s">
        <v>46</v>
      </c>
      <c r="H154" s="26" t="s">
        <v>803</v>
      </c>
      <c r="I154" s="67" t="s">
        <v>25</v>
      </c>
      <c r="J154" s="34" t="s">
        <v>55</v>
      </c>
      <c r="K154" s="13">
        <v>31</v>
      </c>
      <c r="L154" s="29">
        <v>2866710</v>
      </c>
      <c r="M154" s="29">
        <v>0</v>
      </c>
      <c r="N154" s="13">
        <v>0</v>
      </c>
      <c r="O154" s="16">
        <v>44503</v>
      </c>
      <c r="P154" s="16">
        <v>44532</v>
      </c>
      <c r="Q154" s="18">
        <v>0</v>
      </c>
      <c r="R154" s="18">
        <v>0</v>
      </c>
      <c r="S154" s="13" t="s">
        <v>25</v>
      </c>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row>
    <row r="155" spans="1:221" s="4" customFormat="1" ht="33" customHeight="1">
      <c r="A155" s="14"/>
      <c r="B155" s="15"/>
      <c r="C155" s="34" t="s">
        <v>804</v>
      </c>
      <c r="D155" s="38">
        <v>44495</v>
      </c>
      <c r="E155" s="60" t="s">
        <v>805</v>
      </c>
      <c r="F155" s="26" t="s">
        <v>30</v>
      </c>
      <c r="G155" s="26" t="s">
        <v>23</v>
      </c>
      <c r="H155" s="26" t="s">
        <v>806</v>
      </c>
      <c r="I155" s="67" t="s">
        <v>25</v>
      </c>
      <c r="J155" s="34" t="s">
        <v>199</v>
      </c>
      <c r="K155" s="13">
        <v>21</v>
      </c>
      <c r="L155" s="29">
        <v>13500000</v>
      </c>
      <c r="M155" s="29">
        <v>0</v>
      </c>
      <c r="N155" s="13">
        <v>0</v>
      </c>
      <c r="O155" s="16">
        <v>44495</v>
      </c>
      <c r="P155" s="16">
        <v>44515</v>
      </c>
      <c r="Q155" s="18">
        <v>0</v>
      </c>
      <c r="R155" s="18">
        <v>0</v>
      </c>
      <c r="S155" s="13" t="s">
        <v>25</v>
      </c>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row>
    <row r="156" spans="1:221" s="4" customFormat="1" ht="33" customHeight="1">
      <c r="A156" s="14"/>
      <c r="B156" s="15"/>
      <c r="C156" s="34" t="s">
        <v>807</v>
      </c>
      <c r="D156" s="38">
        <v>44495</v>
      </c>
      <c r="E156" s="60" t="s">
        <v>808</v>
      </c>
      <c r="F156" s="26" t="s">
        <v>45</v>
      </c>
      <c r="G156" s="26" t="s">
        <v>46</v>
      </c>
      <c r="H156" s="26" t="s">
        <v>809</v>
      </c>
      <c r="I156" s="67" t="s">
        <v>25</v>
      </c>
      <c r="J156" s="34" t="s">
        <v>810</v>
      </c>
      <c r="K156" s="13">
        <v>273</v>
      </c>
      <c r="L156" s="29">
        <v>608296800</v>
      </c>
      <c r="M156" s="29">
        <v>0</v>
      </c>
      <c r="N156" s="13">
        <v>0</v>
      </c>
      <c r="O156" s="16">
        <v>44503</v>
      </c>
      <c r="P156" s="16">
        <v>44773</v>
      </c>
      <c r="Q156" s="18">
        <v>0</v>
      </c>
      <c r="R156" s="18">
        <v>0</v>
      </c>
      <c r="S156" s="13" t="s">
        <v>25</v>
      </c>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row>
    <row r="157" spans="1:221" s="4" customFormat="1" ht="33" customHeight="1">
      <c r="A157" s="14"/>
      <c r="B157" s="15"/>
      <c r="C157" s="34" t="s">
        <v>811</v>
      </c>
      <c r="D157" s="38">
        <v>44497</v>
      </c>
      <c r="E157" s="60" t="s">
        <v>812</v>
      </c>
      <c r="F157" s="26" t="s">
        <v>30</v>
      </c>
      <c r="G157" s="26" t="s">
        <v>23</v>
      </c>
      <c r="H157" s="26" t="s">
        <v>813</v>
      </c>
      <c r="I157" s="67" t="s">
        <v>25</v>
      </c>
      <c r="J157" s="34" t="s">
        <v>199</v>
      </c>
      <c r="K157" s="13">
        <v>53</v>
      </c>
      <c r="L157" s="29">
        <v>27900000</v>
      </c>
      <c r="M157" s="29">
        <v>0</v>
      </c>
      <c r="N157" s="13">
        <v>0</v>
      </c>
      <c r="O157" s="16">
        <v>44503</v>
      </c>
      <c r="P157" s="16">
        <v>44550</v>
      </c>
      <c r="Q157" s="18">
        <v>0</v>
      </c>
      <c r="R157" s="18">
        <v>0</v>
      </c>
      <c r="S157" s="13" t="s">
        <v>25</v>
      </c>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row>
    <row r="158" spans="1:221" s="4" customFormat="1" ht="33" customHeight="1">
      <c r="A158" s="14"/>
      <c r="B158" s="15"/>
      <c r="C158" s="34" t="s">
        <v>814</v>
      </c>
      <c r="D158" s="38">
        <v>44496</v>
      </c>
      <c r="E158" s="60" t="s">
        <v>815</v>
      </c>
      <c r="F158" s="26" t="s">
        <v>22</v>
      </c>
      <c r="G158" s="26" t="s">
        <v>206</v>
      </c>
      <c r="H158" s="26" t="s">
        <v>816</v>
      </c>
      <c r="I158" s="67" t="s">
        <v>25</v>
      </c>
      <c r="J158" s="34" t="s">
        <v>264</v>
      </c>
      <c r="K158" s="13">
        <v>277</v>
      </c>
      <c r="L158" s="29">
        <v>1800000000</v>
      </c>
      <c r="M158" s="29">
        <v>0</v>
      </c>
      <c r="N158" s="13">
        <v>0</v>
      </c>
      <c r="O158" s="16">
        <v>44504</v>
      </c>
      <c r="P158" s="16">
        <v>44773</v>
      </c>
      <c r="Q158" s="18">
        <v>0</v>
      </c>
      <c r="R158" s="18">
        <v>0</v>
      </c>
      <c r="S158" s="13" t="s">
        <v>25</v>
      </c>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row>
    <row r="159" spans="1:221" s="4" customFormat="1" ht="33" customHeight="1">
      <c r="A159" s="14"/>
      <c r="B159" s="15"/>
      <c r="C159" s="34" t="s">
        <v>817</v>
      </c>
      <c r="D159" s="38">
        <v>44498</v>
      </c>
      <c r="E159" s="60" t="s">
        <v>818</v>
      </c>
      <c r="F159" s="26" t="s">
        <v>111</v>
      </c>
      <c r="G159" s="26" t="s">
        <v>46</v>
      </c>
      <c r="H159" s="26" t="s">
        <v>819</v>
      </c>
      <c r="I159" s="67" t="s">
        <v>25</v>
      </c>
      <c r="J159" s="34" t="s">
        <v>55</v>
      </c>
      <c r="K159" s="13">
        <v>31</v>
      </c>
      <c r="L159" s="29">
        <v>4950400</v>
      </c>
      <c r="M159" s="29">
        <v>0</v>
      </c>
      <c r="N159" s="13">
        <v>0</v>
      </c>
      <c r="O159" s="16">
        <v>44498</v>
      </c>
      <c r="P159" s="16">
        <v>44528</v>
      </c>
      <c r="Q159" s="18">
        <v>0</v>
      </c>
      <c r="R159" s="18">
        <v>0</v>
      </c>
      <c r="S159" s="13" t="s">
        <v>25</v>
      </c>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row>
    <row r="160" spans="1:221" s="4" customFormat="1" ht="33" customHeight="1">
      <c r="A160" s="14"/>
      <c r="B160" s="15"/>
      <c r="C160" s="34" t="s">
        <v>820</v>
      </c>
      <c r="D160" s="38">
        <v>44502</v>
      </c>
      <c r="E160" s="60" t="s">
        <v>821</v>
      </c>
      <c r="F160" s="26" t="s">
        <v>111</v>
      </c>
      <c r="G160" s="26" t="s">
        <v>23</v>
      </c>
      <c r="H160" s="26" t="s">
        <v>822</v>
      </c>
      <c r="I160" s="67" t="s">
        <v>25</v>
      </c>
      <c r="J160" s="34" t="s">
        <v>775</v>
      </c>
      <c r="K160" s="13">
        <v>57</v>
      </c>
      <c r="L160" s="29">
        <v>33526500</v>
      </c>
      <c r="M160" s="29">
        <v>0</v>
      </c>
      <c r="N160" s="13">
        <v>0</v>
      </c>
      <c r="O160" s="16">
        <v>44502</v>
      </c>
      <c r="P160" s="16">
        <v>44558</v>
      </c>
      <c r="Q160" s="18">
        <v>0.97</v>
      </c>
      <c r="R160" s="18">
        <v>0</v>
      </c>
      <c r="S160" s="13" t="s">
        <v>25</v>
      </c>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row>
    <row r="161" spans="1:221" s="4" customFormat="1" ht="33" customHeight="1">
      <c r="A161" s="14"/>
      <c r="B161" s="15"/>
      <c r="C161" s="34" t="s">
        <v>823</v>
      </c>
      <c r="D161" s="38">
        <v>44508</v>
      </c>
      <c r="E161" s="60" t="s">
        <v>824</v>
      </c>
      <c r="F161" s="26" t="s">
        <v>30</v>
      </c>
      <c r="G161" s="26" t="s">
        <v>23</v>
      </c>
      <c r="H161" s="26" t="s">
        <v>825</v>
      </c>
      <c r="I161" s="67" t="s">
        <v>25</v>
      </c>
      <c r="J161" s="34" t="s">
        <v>199</v>
      </c>
      <c r="K161" s="13">
        <v>43</v>
      </c>
      <c r="L161" s="29">
        <v>69600000</v>
      </c>
      <c r="M161" s="29">
        <v>0</v>
      </c>
      <c r="N161" s="13">
        <v>0</v>
      </c>
      <c r="O161" s="16">
        <v>44508</v>
      </c>
      <c r="P161" s="16">
        <v>44550</v>
      </c>
      <c r="Q161" s="18">
        <v>1</v>
      </c>
      <c r="R161" s="18">
        <v>0</v>
      </c>
      <c r="S161" s="13" t="s">
        <v>25</v>
      </c>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row>
    <row r="162" spans="1:221" s="4" customFormat="1" ht="33" customHeight="1">
      <c r="A162" s="14"/>
      <c r="B162" s="15"/>
      <c r="C162" s="34" t="s">
        <v>826</v>
      </c>
      <c r="D162" s="38">
        <v>44509</v>
      </c>
      <c r="E162" s="60" t="s">
        <v>827</v>
      </c>
      <c r="F162" s="26" t="s">
        <v>22</v>
      </c>
      <c r="G162" s="26" t="s">
        <v>23</v>
      </c>
      <c r="H162" s="26" t="s">
        <v>828</v>
      </c>
      <c r="I162" s="67" t="s">
        <v>24</v>
      </c>
      <c r="J162" s="34" t="s">
        <v>25</v>
      </c>
      <c r="K162" s="13">
        <v>270</v>
      </c>
      <c r="L162" s="29">
        <v>9823063766</v>
      </c>
      <c r="M162" s="29">
        <v>0</v>
      </c>
      <c r="N162" s="13">
        <v>0</v>
      </c>
      <c r="O162" s="16">
        <v>44510</v>
      </c>
      <c r="P162" s="16">
        <v>44779</v>
      </c>
      <c r="Q162" s="18">
        <v>0</v>
      </c>
      <c r="R162" s="18">
        <v>0</v>
      </c>
      <c r="S162" s="13" t="s">
        <v>25</v>
      </c>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row>
    <row r="163" spans="1:221" s="4" customFormat="1" ht="33" customHeight="1">
      <c r="A163" s="14"/>
      <c r="B163" s="15"/>
      <c r="C163" s="34" t="s">
        <v>829</v>
      </c>
      <c r="D163" s="38">
        <v>44508</v>
      </c>
      <c r="E163" s="60" t="s">
        <v>830</v>
      </c>
      <c r="F163" s="26" t="s">
        <v>30</v>
      </c>
      <c r="G163" s="26" t="s">
        <v>23</v>
      </c>
      <c r="H163" s="26" t="s">
        <v>831</v>
      </c>
      <c r="I163" s="67" t="s">
        <v>25</v>
      </c>
      <c r="J163" s="34" t="s">
        <v>832</v>
      </c>
      <c r="K163" s="13">
        <v>54</v>
      </c>
      <c r="L163" s="29">
        <v>8000000</v>
      </c>
      <c r="M163" s="29">
        <v>0</v>
      </c>
      <c r="N163" s="13">
        <v>0</v>
      </c>
      <c r="O163" s="16">
        <v>44508</v>
      </c>
      <c r="P163" s="16">
        <v>44561</v>
      </c>
      <c r="Q163" s="18">
        <v>1</v>
      </c>
      <c r="R163" s="18">
        <v>0.5</v>
      </c>
      <c r="S163" s="13" t="s">
        <v>25</v>
      </c>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row>
    <row r="164" spans="1:221" s="4" customFormat="1" ht="33" customHeight="1">
      <c r="A164" s="14"/>
      <c r="B164" s="15"/>
      <c r="C164" s="34" t="s">
        <v>833</v>
      </c>
      <c r="D164" s="38">
        <v>44508</v>
      </c>
      <c r="E164" s="60" t="s">
        <v>834</v>
      </c>
      <c r="F164" s="26" t="s">
        <v>30</v>
      </c>
      <c r="G164" s="26" t="s">
        <v>23</v>
      </c>
      <c r="H164" s="26" t="s">
        <v>835</v>
      </c>
      <c r="I164" s="67" t="s">
        <v>25</v>
      </c>
      <c r="J164" s="34" t="s">
        <v>832</v>
      </c>
      <c r="K164" s="13">
        <v>54</v>
      </c>
      <c r="L164" s="29">
        <v>14000000</v>
      </c>
      <c r="M164" s="29">
        <v>0</v>
      </c>
      <c r="N164" s="13">
        <v>0</v>
      </c>
      <c r="O164" s="16">
        <v>44508</v>
      </c>
      <c r="P164" s="16">
        <v>44561</v>
      </c>
      <c r="Q164" s="18">
        <v>1</v>
      </c>
      <c r="R164" s="18">
        <v>0.5</v>
      </c>
      <c r="S164" s="13" t="s">
        <v>25</v>
      </c>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row>
    <row r="165" spans="1:221" s="4" customFormat="1" ht="33" customHeight="1">
      <c r="A165" s="14"/>
      <c r="B165" s="15"/>
      <c r="C165" s="34" t="s">
        <v>836</v>
      </c>
      <c r="D165" s="38">
        <v>44508</v>
      </c>
      <c r="E165" s="60" t="s">
        <v>834</v>
      </c>
      <c r="F165" s="26" t="s">
        <v>30</v>
      </c>
      <c r="G165" s="26" t="s">
        <v>23</v>
      </c>
      <c r="H165" s="26" t="s">
        <v>837</v>
      </c>
      <c r="I165" s="67" t="s">
        <v>25</v>
      </c>
      <c r="J165" s="34" t="s">
        <v>832</v>
      </c>
      <c r="K165" s="13">
        <v>54</v>
      </c>
      <c r="L165" s="29">
        <v>14000000</v>
      </c>
      <c r="M165" s="29">
        <v>0</v>
      </c>
      <c r="N165" s="13">
        <v>0</v>
      </c>
      <c r="O165" s="16">
        <v>44508</v>
      </c>
      <c r="P165" s="16">
        <v>44561</v>
      </c>
      <c r="Q165" s="18">
        <v>1</v>
      </c>
      <c r="R165" s="18">
        <v>0.5</v>
      </c>
      <c r="S165" s="13" t="s">
        <v>25</v>
      </c>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row>
    <row r="166" spans="1:221" s="4" customFormat="1" ht="33" customHeight="1">
      <c r="A166" s="14"/>
      <c r="B166" s="15"/>
      <c r="C166" s="34" t="s">
        <v>838</v>
      </c>
      <c r="D166" s="38">
        <v>44505</v>
      </c>
      <c r="E166" s="60" t="s">
        <v>839</v>
      </c>
      <c r="F166" s="26" t="s">
        <v>22</v>
      </c>
      <c r="G166" s="26" t="s">
        <v>23</v>
      </c>
      <c r="H166" s="26" t="s">
        <v>720</v>
      </c>
      <c r="I166" s="67" t="s">
        <v>25</v>
      </c>
      <c r="J166" s="34" t="s">
        <v>784</v>
      </c>
      <c r="K166" s="13">
        <v>54</v>
      </c>
      <c r="L166" s="29">
        <v>125475000</v>
      </c>
      <c r="M166" s="29">
        <v>0</v>
      </c>
      <c r="N166" s="13">
        <v>30</v>
      </c>
      <c r="O166" s="16">
        <v>44508</v>
      </c>
      <c r="P166" s="16">
        <v>44592</v>
      </c>
      <c r="Q166" s="18">
        <v>1</v>
      </c>
      <c r="R166" s="18">
        <v>0</v>
      </c>
      <c r="S166" s="13" t="s">
        <v>25</v>
      </c>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row>
    <row r="167" spans="1:221" s="4" customFormat="1" ht="33" customHeight="1">
      <c r="A167" s="14"/>
      <c r="B167" s="15"/>
      <c r="C167" s="34" t="s">
        <v>840</v>
      </c>
      <c r="D167" s="38">
        <v>44509</v>
      </c>
      <c r="E167" s="60" t="s">
        <v>841</v>
      </c>
      <c r="F167" s="26" t="s">
        <v>30</v>
      </c>
      <c r="G167" s="26" t="s">
        <v>23</v>
      </c>
      <c r="H167" s="26" t="s">
        <v>842</v>
      </c>
      <c r="I167" s="67" t="s">
        <v>25</v>
      </c>
      <c r="J167" s="34" t="s">
        <v>843</v>
      </c>
      <c r="K167" s="13">
        <v>53</v>
      </c>
      <c r="L167" s="29">
        <v>40000000</v>
      </c>
      <c r="M167" s="29">
        <v>0</v>
      </c>
      <c r="N167" s="13">
        <v>0</v>
      </c>
      <c r="O167" s="16">
        <v>44509</v>
      </c>
      <c r="P167" s="16">
        <v>44547</v>
      </c>
      <c r="Q167" s="18">
        <v>0</v>
      </c>
      <c r="R167" s="18">
        <v>0</v>
      </c>
      <c r="S167" s="13" t="s">
        <v>25</v>
      </c>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row>
    <row r="168" spans="1:221" s="4" customFormat="1" ht="33" customHeight="1">
      <c r="A168" s="14"/>
      <c r="B168" s="15"/>
      <c r="C168" s="34" t="s">
        <v>844</v>
      </c>
      <c r="D168" s="38">
        <v>44509</v>
      </c>
      <c r="E168" s="60" t="s">
        <v>845</v>
      </c>
      <c r="F168" s="26" t="s">
        <v>30</v>
      </c>
      <c r="G168" s="26" t="s">
        <v>23</v>
      </c>
      <c r="H168" s="26" t="s">
        <v>846</v>
      </c>
      <c r="I168" s="67" t="s">
        <v>25</v>
      </c>
      <c r="J168" s="34" t="s">
        <v>199</v>
      </c>
      <c r="K168" s="13">
        <v>41</v>
      </c>
      <c r="L168" s="29">
        <v>69600000</v>
      </c>
      <c r="M168" s="29">
        <v>0</v>
      </c>
      <c r="N168" s="13">
        <v>0</v>
      </c>
      <c r="O168" s="16">
        <v>44510</v>
      </c>
      <c r="P168" s="16">
        <v>44550</v>
      </c>
      <c r="Q168" s="18">
        <v>1</v>
      </c>
      <c r="R168" s="18">
        <v>0</v>
      </c>
      <c r="S168" s="13" t="s">
        <v>25</v>
      </c>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row>
    <row r="169" spans="1:221" s="4" customFormat="1" ht="33" customHeight="1">
      <c r="A169" s="14"/>
      <c r="B169" s="15"/>
      <c r="C169" s="34" t="s">
        <v>847</v>
      </c>
      <c r="D169" s="38">
        <v>44509</v>
      </c>
      <c r="E169" s="60" t="s">
        <v>848</v>
      </c>
      <c r="F169" s="26" t="s">
        <v>111</v>
      </c>
      <c r="G169" s="26" t="s">
        <v>23</v>
      </c>
      <c r="H169" s="26" t="s">
        <v>849</v>
      </c>
      <c r="I169" s="67" t="s">
        <v>25</v>
      </c>
      <c r="J169" s="34" t="s">
        <v>55</v>
      </c>
      <c r="K169" s="13">
        <v>47</v>
      </c>
      <c r="L169" s="29">
        <v>4800000</v>
      </c>
      <c r="M169" s="29">
        <v>0</v>
      </c>
      <c r="N169" s="13">
        <v>0</v>
      </c>
      <c r="O169" s="16">
        <v>44509</v>
      </c>
      <c r="P169" s="16">
        <v>44555</v>
      </c>
      <c r="Q169" s="18">
        <v>1</v>
      </c>
      <c r="R169" s="18">
        <v>1</v>
      </c>
      <c r="S169" s="13" t="s">
        <v>25</v>
      </c>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row>
    <row r="170" spans="1:221" s="4" customFormat="1" ht="33" customHeight="1">
      <c r="A170" s="14"/>
      <c r="B170" s="15"/>
      <c r="C170" s="34" t="s">
        <v>850</v>
      </c>
      <c r="D170" s="38">
        <v>44510</v>
      </c>
      <c r="E170" s="60" t="s">
        <v>851</v>
      </c>
      <c r="F170" s="26" t="s">
        <v>30</v>
      </c>
      <c r="G170" s="26" t="s">
        <v>23</v>
      </c>
      <c r="H170" s="26" t="s">
        <v>852</v>
      </c>
      <c r="I170" s="67" t="s">
        <v>25</v>
      </c>
      <c r="J170" s="34" t="s">
        <v>199</v>
      </c>
      <c r="K170" s="13">
        <v>41</v>
      </c>
      <c r="L170" s="29">
        <v>69600000</v>
      </c>
      <c r="M170" s="29">
        <v>0</v>
      </c>
      <c r="N170" s="13">
        <v>0</v>
      </c>
      <c r="O170" s="16">
        <v>44510</v>
      </c>
      <c r="P170" s="16">
        <v>44550</v>
      </c>
      <c r="Q170" s="18">
        <v>1</v>
      </c>
      <c r="R170" s="18">
        <v>0</v>
      </c>
      <c r="S170" s="13" t="s">
        <v>25</v>
      </c>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row>
    <row r="171" spans="1:221" s="4" customFormat="1" ht="33" customHeight="1">
      <c r="A171" s="14"/>
      <c r="B171" s="15"/>
      <c r="C171" s="34" t="s">
        <v>853</v>
      </c>
      <c r="D171" s="38">
        <v>44512</v>
      </c>
      <c r="E171" s="60" t="s">
        <v>854</v>
      </c>
      <c r="F171" s="26"/>
      <c r="G171" s="26" t="s">
        <v>23</v>
      </c>
      <c r="H171" s="26" t="s">
        <v>855</v>
      </c>
      <c r="I171" s="67" t="s">
        <v>25</v>
      </c>
      <c r="J171" s="34" t="s">
        <v>856</v>
      </c>
      <c r="K171" s="13">
        <v>50</v>
      </c>
      <c r="L171" s="29">
        <v>25958053</v>
      </c>
      <c r="M171" s="29">
        <v>12979026</v>
      </c>
      <c r="N171" s="13">
        <v>0</v>
      </c>
      <c r="O171" s="16">
        <v>44512</v>
      </c>
      <c r="P171" s="16">
        <v>44561</v>
      </c>
      <c r="Q171" s="18">
        <v>0.35</v>
      </c>
      <c r="R171" s="18">
        <v>0</v>
      </c>
      <c r="S171" s="13" t="s">
        <v>25</v>
      </c>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row>
    <row r="172" spans="1:221" s="4" customFormat="1" ht="33" customHeight="1">
      <c r="A172" s="14"/>
      <c r="B172" s="15"/>
      <c r="C172" s="34" t="s">
        <v>857</v>
      </c>
      <c r="D172" s="38">
        <v>44522</v>
      </c>
      <c r="E172" s="60" t="s">
        <v>858</v>
      </c>
      <c r="F172" s="26" t="s">
        <v>30</v>
      </c>
      <c r="G172" s="26" t="s">
        <v>23</v>
      </c>
      <c r="H172" s="26" t="s">
        <v>859</v>
      </c>
      <c r="I172" s="67" t="s">
        <v>25</v>
      </c>
      <c r="J172" s="34" t="s">
        <v>860</v>
      </c>
      <c r="K172" s="13">
        <v>39</v>
      </c>
      <c r="L172" s="29">
        <v>257159000</v>
      </c>
      <c r="M172" s="29">
        <v>0</v>
      </c>
      <c r="N172" s="13">
        <v>0</v>
      </c>
      <c r="O172" s="16">
        <v>44522</v>
      </c>
      <c r="P172" s="16">
        <v>44560</v>
      </c>
      <c r="Q172" s="18">
        <v>0</v>
      </c>
      <c r="R172" s="18">
        <v>0</v>
      </c>
      <c r="S172" s="13" t="s">
        <v>25</v>
      </c>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row>
    <row r="173" spans="1:221" s="4" customFormat="1" ht="33" customHeight="1">
      <c r="A173" s="14"/>
      <c r="B173" s="15"/>
      <c r="C173" s="34" t="s">
        <v>861</v>
      </c>
      <c r="D173" s="38">
        <v>44519</v>
      </c>
      <c r="E173" s="60" t="s">
        <v>862</v>
      </c>
      <c r="F173" s="26" t="s">
        <v>53</v>
      </c>
      <c r="G173" s="26" t="s">
        <v>23</v>
      </c>
      <c r="H173" s="26" t="s">
        <v>863</v>
      </c>
      <c r="I173" s="67" t="s">
        <v>25</v>
      </c>
      <c r="J173" s="34" t="s">
        <v>264</v>
      </c>
      <c r="K173" s="13">
        <v>255</v>
      </c>
      <c r="L173" s="29">
        <v>1669000000</v>
      </c>
      <c r="M173" s="29">
        <v>0</v>
      </c>
      <c r="N173" s="13">
        <v>0</v>
      </c>
      <c r="O173" s="16">
        <v>44519</v>
      </c>
      <c r="P173" s="16">
        <v>44773</v>
      </c>
      <c r="Q173" s="18">
        <v>0.25</v>
      </c>
      <c r="R173" s="18">
        <v>0.44929999999999998</v>
      </c>
      <c r="S173" s="13" t="s">
        <v>25</v>
      </c>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row>
    <row r="174" spans="1:221" s="4" customFormat="1" ht="33" customHeight="1">
      <c r="A174" s="14"/>
      <c r="B174" s="15"/>
      <c r="C174" s="34" t="s">
        <v>864</v>
      </c>
      <c r="D174" s="38">
        <v>44522</v>
      </c>
      <c r="E174" s="60" t="s">
        <v>865</v>
      </c>
      <c r="F174" s="26" t="s">
        <v>53</v>
      </c>
      <c r="G174" s="26" t="s">
        <v>23</v>
      </c>
      <c r="H174" s="26" t="s">
        <v>866</v>
      </c>
      <c r="I174" s="67" t="s">
        <v>25</v>
      </c>
      <c r="J174" s="34" t="s">
        <v>264</v>
      </c>
      <c r="K174" s="13">
        <v>252</v>
      </c>
      <c r="L174" s="29">
        <v>6775503060</v>
      </c>
      <c r="M174" s="29">
        <v>0</v>
      </c>
      <c r="N174" s="13">
        <v>0</v>
      </c>
      <c r="O174" s="16">
        <v>44522</v>
      </c>
      <c r="P174" s="16">
        <v>44773</v>
      </c>
      <c r="Q174" s="18">
        <v>0.24</v>
      </c>
      <c r="R174" s="18" t="s">
        <v>867</v>
      </c>
      <c r="S174" s="13" t="s">
        <v>25</v>
      </c>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row>
    <row r="175" spans="1:221" s="4" customFormat="1" ht="33" customHeight="1">
      <c r="A175" s="14"/>
      <c r="B175" s="15"/>
      <c r="C175" s="34" t="s">
        <v>868</v>
      </c>
      <c r="D175" s="38">
        <v>44522</v>
      </c>
      <c r="E175" s="60" t="s">
        <v>869</v>
      </c>
      <c r="F175" s="26" t="s">
        <v>30</v>
      </c>
      <c r="G175" s="26" t="s">
        <v>23</v>
      </c>
      <c r="H175" s="26" t="s">
        <v>870</v>
      </c>
      <c r="I175" s="67" t="s">
        <v>25</v>
      </c>
      <c r="J175" s="34" t="s">
        <v>199</v>
      </c>
      <c r="K175" s="13">
        <v>40</v>
      </c>
      <c r="L175" s="29">
        <v>69600000</v>
      </c>
      <c r="M175" s="29">
        <v>0</v>
      </c>
      <c r="N175" s="13">
        <v>0</v>
      </c>
      <c r="O175" s="16">
        <v>44522</v>
      </c>
      <c r="P175" s="16">
        <v>44561</v>
      </c>
      <c r="Q175" s="18">
        <v>1</v>
      </c>
      <c r="R175" s="18">
        <v>0</v>
      </c>
      <c r="S175" s="13" t="s">
        <v>25</v>
      </c>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row>
    <row r="176" spans="1:221" s="4" customFormat="1" ht="33" customHeight="1">
      <c r="A176" s="14"/>
      <c r="B176" s="15"/>
      <c r="C176" s="34" t="s">
        <v>871</v>
      </c>
      <c r="D176" s="38">
        <v>44522</v>
      </c>
      <c r="E176" s="60" t="s">
        <v>872</v>
      </c>
      <c r="F176" s="26" t="s">
        <v>30</v>
      </c>
      <c r="G176" s="26" t="s">
        <v>73</v>
      </c>
      <c r="H176" s="26" t="s">
        <v>873</v>
      </c>
      <c r="I176" s="67" t="s">
        <v>25</v>
      </c>
      <c r="J176" s="34" t="s">
        <v>810</v>
      </c>
      <c r="K176" s="13">
        <v>252</v>
      </c>
      <c r="L176" s="29">
        <v>234981353</v>
      </c>
      <c r="M176" s="29">
        <v>0</v>
      </c>
      <c r="N176" s="13">
        <v>0</v>
      </c>
      <c r="O176" s="16">
        <v>44522</v>
      </c>
      <c r="P176" s="16">
        <v>44773</v>
      </c>
      <c r="Q176" s="18">
        <v>0.25</v>
      </c>
      <c r="R176" s="18">
        <v>0.13</v>
      </c>
      <c r="S176" s="13" t="s">
        <v>25</v>
      </c>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row>
    <row r="177" spans="1:221" s="4" customFormat="1" ht="33" customHeight="1">
      <c r="A177" s="14"/>
      <c r="B177" s="15"/>
      <c r="C177" s="34" t="s">
        <v>874</v>
      </c>
      <c r="D177" s="38">
        <v>44522</v>
      </c>
      <c r="E177" s="60" t="s">
        <v>875</v>
      </c>
      <c r="F177" s="26" t="s">
        <v>22</v>
      </c>
      <c r="G177" s="26" t="s">
        <v>206</v>
      </c>
      <c r="H177" s="26" t="s">
        <v>876</v>
      </c>
      <c r="I177" s="67" t="s">
        <v>25</v>
      </c>
      <c r="J177" s="34" t="s">
        <v>264</v>
      </c>
      <c r="K177" s="13">
        <v>251</v>
      </c>
      <c r="L177" s="29">
        <v>1920000000</v>
      </c>
      <c r="M177" s="29">
        <v>0</v>
      </c>
      <c r="N177" s="13">
        <v>0</v>
      </c>
      <c r="O177" s="16">
        <v>44523</v>
      </c>
      <c r="P177" s="16">
        <v>44773</v>
      </c>
      <c r="Q177" s="18">
        <v>0.08</v>
      </c>
      <c r="R177" s="18">
        <v>0.41670000000000001</v>
      </c>
      <c r="S177" s="13" t="s">
        <v>25</v>
      </c>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row>
    <row r="178" spans="1:221" s="4" customFormat="1" ht="33" customHeight="1">
      <c r="A178" s="14"/>
      <c r="B178" s="15"/>
      <c r="C178" s="34" t="s">
        <v>877</v>
      </c>
      <c r="D178" s="38">
        <v>44529</v>
      </c>
      <c r="E178" s="60" t="s">
        <v>878</v>
      </c>
      <c r="F178" s="26" t="s">
        <v>30</v>
      </c>
      <c r="G178" s="26" t="s">
        <v>73</v>
      </c>
      <c r="H178" s="26" t="s">
        <v>879</v>
      </c>
      <c r="I178" s="67" t="s">
        <v>25</v>
      </c>
      <c r="J178" s="34" t="s">
        <v>241</v>
      </c>
      <c r="K178" s="13">
        <v>243</v>
      </c>
      <c r="L178" s="29">
        <v>1095585621.7</v>
      </c>
      <c r="M178" s="29">
        <v>0</v>
      </c>
      <c r="N178" s="13">
        <v>0</v>
      </c>
      <c r="O178" s="16">
        <v>44531</v>
      </c>
      <c r="P178" s="16">
        <v>44773</v>
      </c>
      <c r="Q178" s="18">
        <v>1</v>
      </c>
      <c r="R178" s="18">
        <v>0</v>
      </c>
      <c r="S178" s="13" t="s">
        <v>25</v>
      </c>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row>
    <row r="179" spans="1:221" s="4" customFormat="1" ht="33" customHeight="1">
      <c r="A179" s="14"/>
      <c r="B179" s="15"/>
      <c r="C179" s="34" t="s">
        <v>261</v>
      </c>
      <c r="D179" s="38">
        <v>44525</v>
      </c>
      <c r="E179" s="60" t="s">
        <v>880</v>
      </c>
      <c r="F179" s="26" t="s">
        <v>111</v>
      </c>
      <c r="G179" s="26" t="s">
        <v>46</v>
      </c>
      <c r="H179" s="26" t="s">
        <v>881</v>
      </c>
      <c r="I179" s="67" t="s">
        <v>25</v>
      </c>
      <c r="J179" s="34" t="s">
        <v>55</v>
      </c>
      <c r="K179" s="13">
        <v>30</v>
      </c>
      <c r="L179" s="29">
        <v>45673866</v>
      </c>
      <c r="M179" s="29">
        <v>0</v>
      </c>
      <c r="N179" s="13">
        <v>0</v>
      </c>
      <c r="O179" s="16">
        <v>44525</v>
      </c>
      <c r="P179" s="16">
        <v>44554</v>
      </c>
      <c r="Q179" s="18">
        <v>0.05</v>
      </c>
      <c r="R179" s="18">
        <v>0.13</v>
      </c>
      <c r="S179" s="13" t="s">
        <v>25</v>
      </c>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row>
    <row r="180" spans="1:221" s="4" customFormat="1" ht="33" customHeight="1">
      <c r="A180" s="14"/>
      <c r="B180" s="15"/>
      <c r="C180" s="34" t="s">
        <v>882</v>
      </c>
      <c r="D180" s="38">
        <v>44526</v>
      </c>
      <c r="E180" s="60" t="s">
        <v>883</v>
      </c>
      <c r="F180" s="26" t="s">
        <v>22</v>
      </c>
      <c r="G180" s="26" t="s">
        <v>103</v>
      </c>
      <c r="H180" s="26" t="s">
        <v>884</v>
      </c>
      <c r="I180" s="67" t="s">
        <v>25</v>
      </c>
      <c r="J180" s="34" t="s">
        <v>791</v>
      </c>
      <c r="K180" s="13">
        <v>182</v>
      </c>
      <c r="L180" s="29">
        <v>127260000</v>
      </c>
      <c r="M180" s="29">
        <v>0</v>
      </c>
      <c r="N180" s="13">
        <v>0</v>
      </c>
      <c r="O180" s="16">
        <v>44529</v>
      </c>
      <c r="P180" s="16">
        <v>44712</v>
      </c>
      <c r="Q180" s="18">
        <v>1</v>
      </c>
      <c r="R180" s="18">
        <v>0</v>
      </c>
      <c r="S180" s="13" t="s">
        <v>25</v>
      </c>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row>
    <row r="181" spans="1:221" s="4" customFormat="1" ht="33" customHeight="1">
      <c r="A181" s="14"/>
      <c r="B181" s="15"/>
      <c r="C181" s="34" t="s">
        <v>885</v>
      </c>
      <c r="D181" s="38">
        <v>44529</v>
      </c>
      <c r="E181" s="60" t="s">
        <v>886</v>
      </c>
      <c r="F181" s="26" t="s">
        <v>30</v>
      </c>
      <c r="G181" s="26" t="s">
        <v>73</v>
      </c>
      <c r="H181" s="26" t="s">
        <v>887</v>
      </c>
      <c r="I181" s="67" t="s">
        <v>25</v>
      </c>
      <c r="J181" s="34" t="s">
        <v>888</v>
      </c>
      <c r="K181" s="13">
        <v>242</v>
      </c>
      <c r="L181" s="29">
        <v>361760000</v>
      </c>
      <c r="M181" s="29">
        <v>0</v>
      </c>
      <c r="N181" s="13">
        <v>0</v>
      </c>
      <c r="O181" s="16">
        <v>44530</v>
      </c>
      <c r="P181" s="16">
        <v>44771</v>
      </c>
      <c r="Q181" s="18">
        <v>1</v>
      </c>
      <c r="R181" s="18">
        <v>0</v>
      </c>
      <c r="S181" s="13" t="s">
        <v>25</v>
      </c>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row>
    <row r="182" spans="1:221" s="4" customFormat="1" ht="33" customHeight="1">
      <c r="A182" s="14"/>
      <c r="B182" s="15"/>
      <c r="C182" s="34" t="s">
        <v>889</v>
      </c>
      <c r="D182" s="38">
        <v>44529</v>
      </c>
      <c r="E182" s="60" t="s">
        <v>890</v>
      </c>
      <c r="F182" s="26" t="s">
        <v>45</v>
      </c>
      <c r="G182" s="26" t="s">
        <v>46</v>
      </c>
      <c r="H182" s="26" t="s">
        <v>891</v>
      </c>
      <c r="I182" s="67" t="s">
        <v>25</v>
      </c>
      <c r="J182" s="34" t="s">
        <v>892</v>
      </c>
      <c r="K182" s="13">
        <v>33</v>
      </c>
      <c r="L182" s="29">
        <v>2597720442.0799999</v>
      </c>
      <c r="M182" s="29">
        <v>0</v>
      </c>
      <c r="N182" s="13">
        <v>59</v>
      </c>
      <c r="O182" s="16">
        <v>44529</v>
      </c>
      <c r="P182" s="16">
        <v>44620</v>
      </c>
      <c r="Q182" s="18">
        <v>0.6</v>
      </c>
      <c r="R182" s="18">
        <v>0</v>
      </c>
      <c r="S182" s="13" t="s">
        <v>25</v>
      </c>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row>
    <row r="183" spans="1:221" s="4" customFormat="1" ht="33" customHeight="1">
      <c r="A183" s="14"/>
      <c r="B183" s="15"/>
      <c r="C183" s="34" t="s">
        <v>893</v>
      </c>
      <c r="D183" s="38">
        <v>44530</v>
      </c>
      <c r="E183" s="60" t="s">
        <v>894</v>
      </c>
      <c r="F183" s="26" t="s">
        <v>111</v>
      </c>
      <c r="G183" s="26" t="s">
        <v>895</v>
      </c>
      <c r="H183" s="26" t="s">
        <v>896</v>
      </c>
      <c r="I183" s="67" t="s">
        <v>25</v>
      </c>
      <c r="J183" s="34" t="s">
        <v>897</v>
      </c>
      <c r="K183" s="13">
        <v>31</v>
      </c>
      <c r="L183" s="29">
        <v>51436960</v>
      </c>
      <c r="M183" s="29">
        <v>0</v>
      </c>
      <c r="N183" s="13">
        <v>0</v>
      </c>
      <c r="O183" s="16">
        <v>44530</v>
      </c>
      <c r="P183" s="16">
        <v>44560</v>
      </c>
      <c r="Q183" s="18">
        <v>1</v>
      </c>
      <c r="R183" s="18">
        <v>0.25</v>
      </c>
      <c r="S183" s="13" t="s">
        <v>25</v>
      </c>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row>
    <row r="184" spans="1:221" s="4" customFormat="1" ht="33" customHeight="1">
      <c r="A184" s="14"/>
      <c r="B184" s="15"/>
      <c r="C184" s="34" t="s">
        <v>898</v>
      </c>
      <c r="D184" s="38">
        <v>44539</v>
      </c>
      <c r="E184" s="60" t="s">
        <v>899</v>
      </c>
      <c r="F184" s="26" t="s">
        <v>53</v>
      </c>
      <c r="G184" s="26" t="s">
        <v>148</v>
      </c>
      <c r="H184" s="26" t="s">
        <v>900</v>
      </c>
      <c r="I184" s="67" t="s">
        <v>25</v>
      </c>
      <c r="J184" s="34" t="s">
        <v>25</v>
      </c>
      <c r="K184" s="13">
        <v>172</v>
      </c>
      <c r="L184" s="29">
        <v>1246990084</v>
      </c>
      <c r="M184" s="29">
        <v>0</v>
      </c>
      <c r="N184" s="13">
        <v>0</v>
      </c>
      <c r="O184" s="16">
        <v>44540</v>
      </c>
      <c r="P184" s="16">
        <v>44711</v>
      </c>
      <c r="Q184" s="18">
        <v>0</v>
      </c>
      <c r="R184" s="18">
        <v>0</v>
      </c>
      <c r="S184" s="13" t="s">
        <v>25</v>
      </c>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row>
    <row r="185" spans="1:221" s="4" customFormat="1" ht="33" customHeight="1">
      <c r="A185" s="14"/>
      <c r="B185" s="15"/>
      <c r="C185" s="34" t="s">
        <v>901</v>
      </c>
      <c r="D185" s="38">
        <v>44532</v>
      </c>
      <c r="E185" s="60" t="s">
        <v>902</v>
      </c>
      <c r="F185" s="26" t="s">
        <v>111</v>
      </c>
      <c r="G185" s="26" t="s">
        <v>46</v>
      </c>
      <c r="H185" s="26" t="s">
        <v>903</v>
      </c>
      <c r="I185" s="67" t="s">
        <v>25</v>
      </c>
      <c r="J185" s="34" t="s">
        <v>55</v>
      </c>
      <c r="K185" s="13">
        <v>30</v>
      </c>
      <c r="L185" s="29">
        <v>46344619</v>
      </c>
      <c r="M185" s="29">
        <v>0</v>
      </c>
      <c r="N185" s="13">
        <v>31</v>
      </c>
      <c r="O185" s="16">
        <v>44532</v>
      </c>
      <c r="P185" s="16">
        <v>44592</v>
      </c>
      <c r="Q185" s="18">
        <v>1</v>
      </c>
      <c r="R185" s="18">
        <v>0</v>
      </c>
      <c r="S185" s="13" t="s">
        <v>25</v>
      </c>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row>
    <row r="186" spans="1:221" s="4" customFormat="1" ht="33" customHeight="1">
      <c r="A186" s="14"/>
      <c r="B186" s="15"/>
      <c r="C186" s="34" t="s">
        <v>904</v>
      </c>
      <c r="D186" s="38">
        <v>44533</v>
      </c>
      <c r="E186" s="60" t="s">
        <v>905</v>
      </c>
      <c r="F186" s="26" t="s">
        <v>111</v>
      </c>
      <c r="G186" s="26" t="s">
        <v>23</v>
      </c>
      <c r="H186" s="26" t="s">
        <v>906</v>
      </c>
      <c r="I186" s="67" t="s">
        <v>25</v>
      </c>
      <c r="J186" s="34" t="s">
        <v>784</v>
      </c>
      <c r="K186" s="13">
        <v>228</v>
      </c>
      <c r="L186" s="29">
        <v>61956205</v>
      </c>
      <c r="M186" s="29">
        <v>0</v>
      </c>
      <c r="N186" s="13">
        <v>0</v>
      </c>
      <c r="O186" s="16">
        <v>44546</v>
      </c>
      <c r="P186" s="16">
        <v>44773</v>
      </c>
      <c r="Q186" s="18">
        <v>0.1</v>
      </c>
      <c r="R186" s="18">
        <v>0</v>
      </c>
      <c r="S186" s="13" t="s">
        <v>25</v>
      </c>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row>
    <row r="187" spans="1:221" s="4" customFormat="1" ht="33" customHeight="1">
      <c r="A187" s="14"/>
      <c r="B187" s="15"/>
      <c r="C187" s="34" t="s">
        <v>907</v>
      </c>
      <c r="D187" s="38">
        <v>44543</v>
      </c>
      <c r="E187" s="60" t="s">
        <v>908</v>
      </c>
      <c r="F187" s="26" t="s">
        <v>111</v>
      </c>
      <c r="G187" s="26" t="s">
        <v>23</v>
      </c>
      <c r="H187" s="26" t="s">
        <v>909</v>
      </c>
      <c r="I187" s="67" t="s">
        <v>25</v>
      </c>
      <c r="J187" s="34" t="s">
        <v>910</v>
      </c>
      <c r="K187" s="13">
        <v>18</v>
      </c>
      <c r="L187" s="29">
        <v>28026337</v>
      </c>
      <c r="M187" s="29">
        <v>0</v>
      </c>
      <c r="N187" s="13">
        <v>31</v>
      </c>
      <c r="O187" s="16">
        <v>44544</v>
      </c>
      <c r="P187" s="16">
        <v>44592</v>
      </c>
      <c r="Q187" s="18">
        <v>0.62</v>
      </c>
      <c r="R187" s="18">
        <v>0</v>
      </c>
      <c r="S187" s="13" t="s">
        <v>25</v>
      </c>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row>
    <row r="188" spans="1:221" s="4" customFormat="1" ht="33" customHeight="1">
      <c r="A188" s="14"/>
      <c r="B188" s="15"/>
      <c r="C188" s="34" t="s">
        <v>911</v>
      </c>
      <c r="D188" s="38">
        <v>44540</v>
      </c>
      <c r="E188" s="60" t="s">
        <v>912</v>
      </c>
      <c r="F188" s="26" t="s">
        <v>111</v>
      </c>
      <c r="G188" s="26" t="s">
        <v>23</v>
      </c>
      <c r="H188" s="26" t="s">
        <v>913</v>
      </c>
      <c r="I188" s="67" t="s">
        <v>25</v>
      </c>
      <c r="J188" s="34" t="s">
        <v>914</v>
      </c>
      <c r="K188" s="13">
        <v>168</v>
      </c>
      <c r="L188" s="29">
        <v>37784880</v>
      </c>
      <c r="M188" s="29">
        <v>0</v>
      </c>
      <c r="N188" s="13">
        <v>0</v>
      </c>
      <c r="O188" s="16">
        <v>44545</v>
      </c>
      <c r="P188" s="16">
        <v>44712</v>
      </c>
      <c r="Q188" s="18">
        <v>0</v>
      </c>
      <c r="R188" s="18">
        <v>0</v>
      </c>
      <c r="S188" s="13" t="s">
        <v>25</v>
      </c>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row>
    <row r="189" spans="1:221" s="4" customFormat="1" ht="33" customHeight="1">
      <c r="A189" s="14"/>
      <c r="B189" s="15"/>
      <c r="C189" s="34" t="s">
        <v>915</v>
      </c>
      <c r="D189" s="38">
        <v>44540</v>
      </c>
      <c r="E189" s="60" t="s">
        <v>916</v>
      </c>
      <c r="F189" s="26" t="s">
        <v>111</v>
      </c>
      <c r="G189" s="26" t="s">
        <v>23</v>
      </c>
      <c r="H189" s="26" t="s">
        <v>917</v>
      </c>
      <c r="I189" s="67" t="s">
        <v>25</v>
      </c>
      <c r="J189" s="34" t="s">
        <v>918</v>
      </c>
      <c r="K189" s="13">
        <v>4</v>
      </c>
      <c r="L189" s="29">
        <v>3183250</v>
      </c>
      <c r="M189" s="29">
        <v>0</v>
      </c>
      <c r="N189" s="13">
        <v>0</v>
      </c>
      <c r="O189" s="16">
        <v>44558</v>
      </c>
      <c r="P189" s="16">
        <v>44561</v>
      </c>
      <c r="Q189" s="18">
        <v>0</v>
      </c>
      <c r="R189" s="18">
        <v>0</v>
      </c>
      <c r="S189" s="13" t="s">
        <v>25</v>
      </c>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row>
    <row r="190" spans="1:221" s="4" customFormat="1" ht="33" customHeight="1">
      <c r="A190" s="14"/>
      <c r="B190" s="15"/>
      <c r="C190" s="34" t="s">
        <v>919</v>
      </c>
      <c r="D190" s="38">
        <v>44543</v>
      </c>
      <c r="E190" s="60" t="s">
        <v>920</v>
      </c>
      <c r="F190" s="26" t="s">
        <v>111</v>
      </c>
      <c r="G190" s="26" t="s">
        <v>23</v>
      </c>
      <c r="H190" s="26" t="s">
        <v>921</v>
      </c>
      <c r="I190" s="67" t="s">
        <v>25</v>
      </c>
      <c r="J190" s="34" t="s">
        <v>922</v>
      </c>
      <c r="K190" s="13">
        <v>16</v>
      </c>
      <c r="L190" s="29">
        <v>11190000</v>
      </c>
      <c r="M190" s="29">
        <v>0</v>
      </c>
      <c r="N190" s="13">
        <v>0</v>
      </c>
      <c r="O190" s="16">
        <v>44546</v>
      </c>
      <c r="P190" s="16">
        <v>44561</v>
      </c>
      <c r="Q190" s="18">
        <v>0</v>
      </c>
      <c r="R190" s="18">
        <v>0</v>
      </c>
      <c r="S190" s="13" t="s">
        <v>25</v>
      </c>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row>
    <row r="191" spans="1:221" s="4" customFormat="1" ht="33" customHeight="1">
      <c r="A191" s="14"/>
      <c r="B191" s="15"/>
      <c r="C191" s="34" t="s">
        <v>923</v>
      </c>
      <c r="D191" s="38">
        <v>44543</v>
      </c>
      <c r="E191" s="60" t="s">
        <v>924</v>
      </c>
      <c r="F191" s="26" t="s">
        <v>30</v>
      </c>
      <c r="G191" s="26" t="s">
        <v>23</v>
      </c>
      <c r="H191" s="26" t="s">
        <v>925</v>
      </c>
      <c r="I191" s="67" t="s">
        <v>25</v>
      </c>
      <c r="J191" s="34" t="s">
        <v>512</v>
      </c>
      <c r="K191" s="13">
        <v>18</v>
      </c>
      <c r="L191" s="29">
        <v>11400000</v>
      </c>
      <c r="M191" s="29">
        <v>0</v>
      </c>
      <c r="N191" s="13">
        <v>0</v>
      </c>
      <c r="O191" s="16">
        <v>44544</v>
      </c>
      <c r="P191" s="16">
        <v>44561</v>
      </c>
      <c r="Q191" s="18">
        <v>0</v>
      </c>
      <c r="R191" s="18">
        <v>0</v>
      </c>
      <c r="S191" s="13" t="s">
        <v>25</v>
      </c>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row>
    <row r="192" spans="1:221" s="4" customFormat="1" ht="33" customHeight="1">
      <c r="A192" s="14"/>
      <c r="B192" s="15"/>
      <c r="C192" s="34" t="s">
        <v>926</v>
      </c>
      <c r="D192" s="38">
        <v>44544</v>
      </c>
      <c r="E192" s="60" t="s">
        <v>927</v>
      </c>
      <c r="F192" s="26" t="s">
        <v>30</v>
      </c>
      <c r="G192" s="26" t="s">
        <v>23</v>
      </c>
      <c r="H192" s="26" t="s">
        <v>928</v>
      </c>
      <c r="I192" s="67" t="s">
        <v>25</v>
      </c>
      <c r="J192" s="34" t="s">
        <v>512</v>
      </c>
      <c r="K192" s="13">
        <v>17</v>
      </c>
      <c r="L192" s="29">
        <v>11400000</v>
      </c>
      <c r="M192" s="29">
        <v>0</v>
      </c>
      <c r="N192" s="13">
        <v>0</v>
      </c>
      <c r="O192" s="16">
        <v>44545</v>
      </c>
      <c r="P192" s="16">
        <v>44561</v>
      </c>
      <c r="Q192" s="18">
        <v>0</v>
      </c>
      <c r="R192" s="18">
        <v>0</v>
      </c>
      <c r="S192" s="13" t="s">
        <v>25</v>
      </c>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row>
    <row r="193" spans="1:218" s="4" customFormat="1" ht="33" customHeight="1">
      <c r="A193" s="14"/>
      <c r="B193" s="15"/>
      <c r="C193" s="34" t="s">
        <v>929</v>
      </c>
      <c r="D193" s="38">
        <v>44543</v>
      </c>
      <c r="E193" s="60" t="s">
        <v>930</v>
      </c>
      <c r="F193" s="26" t="s">
        <v>30</v>
      </c>
      <c r="G193" s="26" t="s">
        <v>23</v>
      </c>
      <c r="H193" s="26" t="s">
        <v>931</v>
      </c>
      <c r="I193" s="67" t="s">
        <v>25</v>
      </c>
      <c r="J193" s="34" t="s">
        <v>512</v>
      </c>
      <c r="K193" s="13">
        <v>17</v>
      </c>
      <c r="L193" s="29">
        <v>11400000</v>
      </c>
      <c r="M193" s="29">
        <v>0</v>
      </c>
      <c r="N193" s="13">
        <v>0</v>
      </c>
      <c r="O193" s="16">
        <v>44545</v>
      </c>
      <c r="P193" s="16">
        <v>44561</v>
      </c>
      <c r="Q193" s="18">
        <v>0</v>
      </c>
      <c r="R193" s="18">
        <v>0</v>
      </c>
      <c r="S193" s="13" t="s">
        <v>25</v>
      </c>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row>
    <row r="194" spans="1:218" s="4" customFormat="1" ht="33" customHeight="1">
      <c r="A194" s="14"/>
      <c r="B194" s="15"/>
      <c r="C194" s="34" t="s">
        <v>932</v>
      </c>
      <c r="D194" s="38">
        <v>44544</v>
      </c>
      <c r="E194" s="60" t="s">
        <v>933</v>
      </c>
      <c r="F194" s="26" t="s">
        <v>30</v>
      </c>
      <c r="G194" s="26" t="s">
        <v>23</v>
      </c>
      <c r="H194" s="26" t="s">
        <v>934</v>
      </c>
      <c r="I194" s="67" t="s">
        <v>25</v>
      </c>
      <c r="J194" s="34" t="s">
        <v>512</v>
      </c>
      <c r="K194" s="13">
        <v>17</v>
      </c>
      <c r="L194" s="29">
        <v>11400000</v>
      </c>
      <c r="M194" s="29">
        <v>0</v>
      </c>
      <c r="N194" s="13">
        <v>0</v>
      </c>
      <c r="O194" s="16">
        <v>44545</v>
      </c>
      <c r="P194" s="16">
        <v>44561</v>
      </c>
      <c r="Q194" s="18">
        <v>0</v>
      </c>
      <c r="R194" s="18">
        <v>0</v>
      </c>
      <c r="S194" s="13" t="s">
        <v>25</v>
      </c>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row>
    <row r="195" spans="1:218" s="4" customFormat="1" ht="33" customHeight="1">
      <c r="A195" s="14"/>
      <c r="B195" s="15"/>
      <c r="C195" s="34" t="s">
        <v>935</v>
      </c>
      <c r="D195" s="38">
        <v>44546</v>
      </c>
      <c r="E195" s="60" t="s">
        <v>936</v>
      </c>
      <c r="F195" s="26" t="s">
        <v>30</v>
      </c>
      <c r="G195" s="26" t="s">
        <v>23</v>
      </c>
      <c r="H195" s="26" t="s">
        <v>937</v>
      </c>
      <c r="I195" s="67" t="s">
        <v>25</v>
      </c>
      <c r="J195" s="34" t="s">
        <v>270</v>
      </c>
      <c r="K195" s="13">
        <v>215</v>
      </c>
      <c r="L195" s="29">
        <v>284253241</v>
      </c>
      <c r="M195" s="29">
        <v>0</v>
      </c>
      <c r="N195" s="13">
        <v>0</v>
      </c>
      <c r="O195" s="16">
        <v>44559</v>
      </c>
      <c r="P195" s="16">
        <v>44773</v>
      </c>
      <c r="Q195" s="18">
        <v>0.17</v>
      </c>
      <c r="R195" s="18">
        <v>0</v>
      </c>
      <c r="S195" s="13" t="s">
        <v>25</v>
      </c>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row>
    <row r="196" spans="1:218" s="4" customFormat="1" ht="33" customHeight="1">
      <c r="A196" s="14"/>
      <c r="B196" s="15"/>
      <c r="C196" s="34" t="s">
        <v>938</v>
      </c>
      <c r="D196" s="38">
        <v>44546</v>
      </c>
      <c r="E196" s="60" t="s">
        <v>939</v>
      </c>
      <c r="F196" s="26" t="s">
        <v>22</v>
      </c>
      <c r="G196" s="26" t="s">
        <v>206</v>
      </c>
      <c r="H196" s="26" t="s">
        <v>940</v>
      </c>
      <c r="I196" s="67" t="s">
        <v>25</v>
      </c>
      <c r="J196" s="34" t="s">
        <v>941</v>
      </c>
      <c r="K196" s="13">
        <v>182</v>
      </c>
      <c r="L196" s="29">
        <v>738681172</v>
      </c>
      <c r="M196" s="29">
        <v>0</v>
      </c>
      <c r="N196" s="13">
        <v>0</v>
      </c>
      <c r="O196" s="16">
        <v>44551</v>
      </c>
      <c r="P196" s="16">
        <v>44732</v>
      </c>
      <c r="Q196" s="18">
        <v>0.02</v>
      </c>
      <c r="R196" s="18">
        <v>0</v>
      </c>
      <c r="S196" s="13" t="s">
        <v>25</v>
      </c>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row>
    <row r="197" spans="1:218" s="4" customFormat="1" ht="33" customHeight="1">
      <c r="A197" s="14"/>
      <c r="B197" s="15"/>
      <c r="C197" s="34" t="s">
        <v>942</v>
      </c>
      <c r="D197" s="38">
        <v>44547</v>
      </c>
      <c r="E197" s="60" t="s">
        <v>943</v>
      </c>
      <c r="F197" s="26" t="s">
        <v>111</v>
      </c>
      <c r="G197" s="26" t="s">
        <v>46</v>
      </c>
      <c r="H197" s="26" t="s">
        <v>944</v>
      </c>
      <c r="I197" s="67" t="s">
        <v>25</v>
      </c>
      <c r="J197" s="34" t="s">
        <v>945</v>
      </c>
      <c r="K197" s="13">
        <v>9</v>
      </c>
      <c r="L197" s="29">
        <v>90852600</v>
      </c>
      <c r="M197" s="29">
        <v>0</v>
      </c>
      <c r="N197" s="13">
        <v>0</v>
      </c>
      <c r="O197" s="16">
        <v>44553</v>
      </c>
      <c r="P197" s="16">
        <v>44561</v>
      </c>
      <c r="Q197" s="18">
        <v>0.9</v>
      </c>
      <c r="R197" s="18">
        <v>0</v>
      </c>
      <c r="S197" s="13" t="s">
        <v>25</v>
      </c>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row>
    <row r="198" spans="1:218" s="4" customFormat="1" ht="33" customHeight="1">
      <c r="A198" s="14"/>
      <c r="B198" s="15"/>
      <c r="C198" s="34" t="s">
        <v>946</v>
      </c>
      <c r="D198" s="38">
        <v>44550</v>
      </c>
      <c r="E198" s="60" t="s">
        <v>947</v>
      </c>
      <c r="F198" s="26" t="s">
        <v>111</v>
      </c>
      <c r="G198" s="26" t="s">
        <v>103</v>
      </c>
      <c r="H198" s="26" t="s">
        <v>948</v>
      </c>
      <c r="I198" s="67" t="s">
        <v>25</v>
      </c>
      <c r="J198" s="34" t="s">
        <v>949</v>
      </c>
      <c r="K198" s="13">
        <v>-287</v>
      </c>
      <c r="L198" s="29">
        <v>15000000</v>
      </c>
      <c r="M198" s="29">
        <v>0</v>
      </c>
      <c r="N198" s="13">
        <v>0</v>
      </c>
      <c r="O198" s="16">
        <v>44550</v>
      </c>
      <c r="P198" s="16">
        <v>44262</v>
      </c>
      <c r="Q198" s="18">
        <v>0</v>
      </c>
      <c r="R198" s="18">
        <v>0</v>
      </c>
      <c r="S198" s="13" t="s">
        <v>25</v>
      </c>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row>
    <row r="199" spans="1:218" s="4" customFormat="1" ht="33" customHeight="1">
      <c r="A199" s="14"/>
      <c r="B199" s="15"/>
      <c r="C199" s="34" t="s">
        <v>950</v>
      </c>
      <c r="D199" s="38">
        <v>44546</v>
      </c>
      <c r="E199" s="60" t="s">
        <v>951</v>
      </c>
      <c r="F199" s="26" t="s">
        <v>22</v>
      </c>
      <c r="G199" s="26" t="s">
        <v>206</v>
      </c>
      <c r="H199" s="26" t="s">
        <v>759</v>
      </c>
      <c r="I199" s="67" t="s">
        <v>25</v>
      </c>
      <c r="J199" s="34" t="s">
        <v>952</v>
      </c>
      <c r="K199" s="13">
        <v>228</v>
      </c>
      <c r="L199" s="29">
        <v>1421252700</v>
      </c>
      <c r="M199" s="29">
        <v>0</v>
      </c>
      <c r="N199" s="13">
        <v>0</v>
      </c>
      <c r="O199" s="16">
        <v>44546</v>
      </c>
      <c r="P199" s="16">
        <v>44773</v>
      </c>
      <c r="Q199" s="18">
        <v>0.16</v>
      </c>
      <c r="R199" s="18">
        <v>0</v>
      </c>
      <c r="S199" s="13" t="s">
        <v>25</v>
      </c>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row>
    <row r="200" spans="1:218" s="4" customFormat="1" ht="33" customHeight="1">
      <c r="A200" s="14"/>
      <c r="B200" s="15"/>
      <c r="C200" s="34" t="s">
        <v>953</v>
      </c>
      <c r="D200" s="38">
        <v>44557</v>
      </c>
      <c r="E200" s="60" t="s">
        <v>954</v>
      </c>
      <c r="F200" s="26" t="s">
        <v>30</v>
      </c>
      <c r="G200" s="26" t="s">
        <v>23</v>
      </c>
      <c r="H200" s="26" t="s">
        <v>955</v>
      </c>
      <c r="I200" s="67" t="s">
        <v>25</v>
      </c>
      <c r="J200" s="34" t="s">
        <v>956</v>
      </c>
      <c r="K200" s="13">
        <v>215</v>
      </c>
      <c r="L200" s="29">
        <v>258159524</v>
      </c>
      <c r="M200" s="29">
        <v>0</v>
      </c>
      <c r="N200" s="13">
        <v>0</v>
      </c>
      <c r="O200" s="16">
        <v>44559</v>
      </c>
      <c r="P200" s="16">
        <v>44773</v>
      </c>
      <c r="Q200" s="18">
        <v>0.14000000000000001</v>
      </c>
      <c r="R200" s="18">
        <v>0</v>
      </c>
      <c r="S200" s="13" t="s">
        <v>25</v>
      </c>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row>
    <row r="201" spans="1:218" s="4" customFormat="1" ht="33" customHeight="1">
      <c r="A201" s="14"/>
      <c r="B201" s="15"/>
      <c r="C201" s="34" t="s">
        <v>957</v>
      </c>
      <c r="D201" s="38">
        <v>44558</v>
      </c>
      <c r="E201" s="60" t="s">
        <v>658</v>
      </c>
      <c r="F201" s="26" t="s">
        <v>30</v>
      </c>
      <c r="G201" s="26" t="s">
        <v>23</v>
      </c>
      <c r="H201" s="26" t="s">
        <v>937</v>
      </c>
      <c r="I201" s="67" t="s">
        <v>25</v>
      </c>
      <c r="J201" s="34" t="s">
        <v>958</v>
      </c>
      <c r="K201" s="13">
        <v>208</v>
      </c>
      <c r="L201" s="29">
        <v>90478080</v>
      </c>
      <c r="M201" s="29">
        <v>0</v>
      </c>
      <c r="N201" s="13">
        <v>0</v>
      </c>
      <c r="O201" s="16">
        <v>44559</v>
      </c>
      <c r="P201" s="16">
        <v>44766</v>
      </c>
      <c r="Q201" s="18">
        <v>1</v>
      </c>
      <c r="R201" s="18">
        <v>0</v>
      </c>
      <c r="S201" s="13" t="s">
        <v>25</v>
      </c>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row>
    <row r="202" spans="1:218" s="4" customFormat="1" ht="33" customHeight="1">
      <c r="A202" s="14"/>
      <c r="B202" s="15"/>
      <c r="C202" s="34" t="s">
        <v>959</v>
      </c>
      <c r="D202" s="38">
        <v>44557</v>
      </c>
      <c r="E202" s="60" t="s">
        <v>960</v>
      </c>
      <c r="F202" s="26" t="s">
        <v>45</v>
      </c>
      <c r="G202" s="26" t="s">
        <v>23</v>
      </c>
      <c r="H202" s="26" t="s">
        <v>961</v>
      </c>
      <c r="I202" s="67" t="s">
        <v>25</v>
      </c>
      <c r="J202" s="34" t="s">
        <v>962</v>
      </c>
      <c r="K202" s="13">
        <v>3</v>
      </c>
      <c r="L202" s="29">
        <v>392664493</v>
      </c>
      <c r="M202" s="29">
        <v>0</v>
      </c>
      <c r="N202" s="13">
        <v>31</v>
      </c>
      <c r="O202" s="16">
        <v>44559</v>
      </c>
      <c r="P202" s="16">
        <v>44592</v>
      </c>
      <c r="Q202" s="18">
        <v>0.9</v>
      </c>
      <c r="R202" s="18">
        <v>0</v>
      </c>
      <c r="S202" s="13" t="s">
        <v>25</v>
      </c>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row>
    <row r="203" spans="1:218" s="4" customFormat="1" ht="33" customHeight="1">
      <c r="A203" s="14"/>
      <c r="B203" s="15"/>
      <c r="C203" s="34" t="s">
        <v>963</v>
      </c>
      <c r="D203" s="38">
        <v>44554</v>
      </c>
      <c r="E203" s="60" t="s">
        <v>964</v>
      </c>
      <c r="F203" s="26" t="s">
        <v>45</v>
      </c>
      <c r="G203" s="26" t="s">
        <v>206</v>
      </c>
      <c r="H203" s="26" t="s">
        <v>965</v>
      </c>
      <c r="I203" s="67" t="s">
        <v>25</v>
      </c>
      <c r="J203" s="34" t="s">
        <v>966</v>
      </c>
      <c r="K203" s="13">
        <v>90</v>
      </c>
      <c r="L203" s="29">
        <v>246000000</v>
      </c>
      <c r="M203" s="29">
        <v>0</v>
      </c>
      <c r="N203" s="13">
        <v>0</v>
      </c>
      <c r="O203" s="16">
        <v>44559</v>
      </c>
      <c r="P203" s="16">
        <v>44648</v>
      </c>
      <c r="Q203" s="18">
        <v>0.31</v>
      </c>
      <c r="R203" s="18">
        <v>0</v>
      </c>
      <c r="S203" s="13" t="s">
        <v>25</v>
      </c>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row>
    <row r="204" spans="1:218" s="4" customFormat="1" ht="33" customHeight="1">
      <c r="A204" s="14"/>
      <c r="B204" s="15"/>
      <c r="C204" s="34" t="s">
        <v>967</v>
      </c>
      <c r="D204" s="38">
        <v>44558</v>
      </c>
      <c r="E204" s="60" t="s">
        <v>968</v>
      </c>
      <c r="F204" s="26" t="s">
        <v>53</v>
      </c>
      <c r="G204" s="26" t="s">
        <v>23</v>
      </c>
      <c r="H204" s="26" t="s">
        <v>969</v>
      </c>
      <c r="I204" s="67" t="s">
        <v>25</v>
      </c>
      <c r="J204" s="34" t="s">
        <v>970</v>
      </c>
      <c r="K204" s="13">
        <v>216</v>
      </c>
      <c r="L204" s="29">
        <v>1792000000</v>
      </c>
      <c r="M204" s="29">
        <v>0</v>
      </c>
      <c r="N204" s="13">
        <v>0</v>
      </c>
      <c r="O204" s="16">
        <v>44558</v>
      </c>
      <c r="P204" s="16">
        <v>44773</v>
      </c>
      <c r="Q204" s="18">
        <v>0</v>
      </c>
      <c r="R204" s="18">
        <v>0</v>
      </c>
      <c r="S204" s="13" t="s">
        <v>25</v>
      </c>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row>
    <row r="205" spans="1:218" s="4" customFormat="1" ht="33" customHeight="1">
      <c r="A205" s="14"/>
      <c r="B205" s="15"/>
      <c r="C205" s="34" t="s">
        <v>971</v>
      </c>
      <c r="D205" s="38">
        <v>44559</v>
      </c>
      <c r="E205" s="60" t="s">
        <v>972</v>
      </c>
      <c r="F205" s="26" t="s">
        <v>45</v>
      </c>
      <c r="G205" s="26" t="s">
        <v>23</v>
      </c>
      <c r="H205" s="26" t="s">
        <v>973</v>
      </c>
      <c r="I205" s="67" t="s">
        <v>948</v>
      </c>
      <c r="J205" s="34" t="s">
        <v>25</v>
      </c>
      <c r="K205" s="13">
        <v>76</v>
      </c>
      <c r="L205" s="29">
        <v>325089011</v>
      </c>
      <c r="M205" s="29">
        <v>0</v>
      </c>
      <c r="N205" s="13">
        <v>0</v>
      </c>
      <c r="O205" s="16">
        <v>44560</v>
      </c>
      <c r="P205" s="16">
        <v>44635</v>
      </c>
      <c r="Q205" s="18">
        <v>0.30459999999999998</v>
      </c>
      <c r="R205" s="18">
        <v>0</v>
      </c>
      <c r="S205" s="13" t="s">
        <v>25</v>
      </c>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row>
    <row r="206" spans="1:218" s="4" customFormat="1" ht="33" customHeight="1">
      <c r="A206" s="14"/>
      <c r="B206" s="15"/>
      <c r="C206" s="34" t="s">
        <v>974</v>
      </c>
      <c r="D206" s="38">
        <v>44558</v>
      </c>
      <c r="E206" s="62" t="s">
        <v>975</v>
      </c>
      <c r="F206" s="26" t="s">
        <v>22</v>
      </c>
      <c r="G206" s="26" t="s">
        <v>103</v>
      </c>
      <c r="H206" s="26" t="s">
        <v>976</v>
      </c>
      <c r="I206" s="67" t="s">
        <v>25</v>
      </c>
      <c r="J206" s="34" t="s">
        <v>977</v>
      </c>
      <c r="K206" s="13">
        <v>212</v>
      </c>
      <c r="L206" s="29">
        <v>531999000</v>
      </c>
      <c r="M206" s="29">
        <v>0</v>
      </c>
      <c r="N206" s="13">
        <v>0</v>
      </c>
      <c r="O206" s="16">
        <v>44560</v>
      </c>
      <c r="P206" s="16">
        <v>44771</v>
      </c>
      <c r="Q206" s="18">
        <v>0</v>
      </c>
      <c r="R206" s="18">
        <v>0</v>
      </c>
      <c r="S206" s="13" t="s">
        <v>25</v>
      </c>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row>
    <row r="207" spans="1:218" s="4" customFormat="1" ht="33" customHeight="1">
      <c r="A207" s="14"/>
      <c r="B207" s="15"/>
      <c r="C207" s="34" t="s">
        <v>978</v>
      </c>
      <c r="D207" s="38">
        <v>44558</v>
      </c>
      <c r="E207" s="60" t="s">
        <v>979</v>
      </c>
      <c r="F207" s="26" t="s">
        <v>53</v>
      </c>
      <c r="G207" s="26" t="s">
        <v>23</v>
      </c>
      <c r="H207" s="26" t="s">
        <v>980</v>
      </c>
      <c r="I207" s="67" t="s">
        <v>25</v>
      </c>
      <c r="J207" s="34" t="s">
        <v>264</v>
      </c>
      <c r="K207" s="13">
        <v>215</v>
      </c>
      <c r="L207" s="29">
        <v>7857000000</v>
      </c>
      <c r="M207" s="29">
        <v>0</v>
      </c>
      <c r="N207" s="13">
        <v>0</v>
      </c>
      <c r="O207" s="16">
        <v>44559</v>
      </c>
      <c r="P207" s="16">
        <v>44773</v>
      </c>
      <c r="Q207" s="18">
        <v>0.01</v>
      </c>
      <c r="R207" s="18">
        <v>0</v>
      </c>
      <c r="S207" s="13" t="s">
        <v>25</v>
      </c>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row>
    <row r="208" spans="1:218" s="4" customFormat="1" ht="33" customHeight="1">
      <c r="A208" s="14"/>
      <c r="B208" s="15"/>
      <c r="C208" s="34" t="s">
        <v>981</v>
      </c>
      <c r="D208" s="38">
        <v>44559</v>
      </c>
      <c r="E208" s="60" t="s">
        <v>982</v>
      </c>
      <c r="F208" s="26" t="s">
        <v>30</v>
      </c>
      <c r="G208" s="26" t="s">
        <v>103</v>
      </c>
      <c r="H208" s="26" t="s">
        <v>24</v>
      </c>
      <c r="I208" s="67" t="s">
        <v>25</v>
      </c>
      <c r="J208" s="34" t="s">
        <v>983</v>
      </c>
      <c r="K208" s="13">
        <v>304</v>
      </c>
      <c r="L208" s="29">
        <v>1028500000</v>
      </c>
      <c r="M208" s="29">
        <v>0</v>
      </c>
      <c r="N208" s="13">
        <v>0</v>
      </c>
      <c r="O208" s="16">
        <v>44559</v>
      </c>
      <c r="P208" s="16">
        <v>44862</v>
      </c>
      <c r="Q208" s="18">
        <v>0.01</v>
      </c>
      <c r="R208" s="18">
        <v>0</v>
      </c>
      <c r="S208" s="13" t="s">
        <v>25</v>
      </c>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row>
    <row r="209" spans="1:221" s="4" customFormat="1" ht="33" customHeight="1">
      <c r="A209" s="14"/>
      <c r="B209" s="15"/>
      <c r="C209" s="34" t="s">
        <v>984</v>
      </c>
      <c r="D209" s="38">
        <v>44559</v>
      </c>
      <c r="E209" s="60" t="s">
        <v>985</v>
      </c>
      <c r="F209" s="26" t="s">
        <v>22</v>
      </c>
      <c r="G209" s="26" t="s">
        <v>206</v>
      </c>
      <c r="H209" s="26" t="s">
        <v>986</v>
      </c>
      <c r="I209" s="67" t="s">
        <v>25</v>
      </c>
      <c r="J209" s="34" t="s">
        <v>966</v>
      </c>
      <c r="K209" s="13">
        <v>214</v>
      </c>
      <c r="L209" s="29">
        <v>695309067</v>
      </c>
      <c r="M209" s="29">
        <v>0</v>
      </c>
      <c r="N209" s="13">
        <v>0</v>
      </c>
      <c r="O209" s="16">
        <v>44559</v>
      </c>
      <c r="P209" s="16">
        <v>44772</v>
      </c>
      <c r="Q209" s="18">
        <v>0</v>
      </c>
      <c r="R209" s="18">
        <v>0</v>
      </c>
      <c r="S209" s="13" t="s">
        <v>25</v>
      </c>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row>
    <row r="210" spans="1:221" s="4" customFormat="1" ht="33" customHeight="1">
      <c r="A210" s="14"/>
      <c r="B210" s="15"/>
      <c r="C210" s="34" t="s">
        <v>987</v>
      </c>
      <c r="D210" s="38">
        <v>44559</v>
      </c>
      <c r="E210" s="60" t="s">
        <v>988</v>
      </c>
      <c r="F210" s="26" t="s">
        <v>45</v>
      </c>
      <c r="G210" s="26" t="s">
        <v>46</v>
      </c>
      <c r="H210" s="26" t="s">
        <v>989</v>
      </c>
      <c r="I210" s="67" t="s">
        <v>25</v>
      </c>
      <c r="J210" s="34" t="s">
        <v>945</v>
      </c>
      <c r="K210" s="13">
        <v>3</v>
      </c>
      <c r="L210" s="29">
        <v>273927780.10000002</v>
      </c>
      <c r="M210" s="29">
        <v>0</v>
      </c>
      <c r="N210" s="13">
        <v>0</v>
      </c>
      <c r="O210" s="16">
        <v>44559</v>
      </c>
      <c r="P210" s="16">
        <v>44561</v>
      </c>
      <c r="Q210" s="18">
        <v>0.9</v>
      </c>
      <c r="R210" s="18">
        <v>0</v>
      </c>
      <c r="S210" s="13" t="s">
        <v>25</v>
      </c>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row>
    <row r="211" spans="1:221" s="4" customFormat="1" ht="33" customHeight="1">
      <c r="A211" s="14"/>
      <c r="B211" s="15"/>
      <c r="C211" s="34" t="s">
        <v>990</v>
      </c>
      <c r="D211" s="38">
        <v>44565</v>
      </c>
      <c r="E211" s="60" t="s">
        <v>991</v>
      </c>
      <c r="F211" s="26" t="s">
        <v>30</v>
      </c>
      <c r="G211" s="26" t="s">
        <v>23</v>
      </c>
      <c r="H211" s="26" t="s">
        <v>633</v>
      </c>
      <c r="I211" s="67" t="s">
        <v>25</v>
      </c>
      <c r="J211" s="34" t="s">
        <v>843</v>
      </c>
      <c r="K211" s="13">
        <v>120</v>
      </c>
      <c r="L211" s="29">
        <v>95591945</v>
      </c>
      <c r="M211" s="29">
        <v>0</v>
      </c>
      <c r="N211" s="13">
        <v>0</v>
      </c>
      <c r="O211" s="16">
        <v>44565</v>
      </c>
      <c r="P211" s="16">
        <v>44684</v>
      </c>
      <c r="Q211" s="18">
        <v>0</v>
      </c>
      <c r="R211" s="18">
        <v>0</v>
      </c>
      <c r="S211" s="13" t="s">
        <v>25</v>
      </c>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row>
    <row r="212" spans="1:221" s="4" customFormat="1" ht="33" customHeight="1">
      <c r="A212" s="14"/>
      <c r="B212" s="15"/>
      <c r="C212" s="34" t="s">
        <v>992</v>
      </c>
      <c r="D212" s="38">
        <v>44566</v>
      </c>
      <c r="E212" s="60" t="s">
        <v>993</v>
      </c>
      <c r="F212" s="26" t="s">
        <v>30</v>
      </c>
      <c r="G212" s="26" t="s">
        <v>23</v>
      </c>
      <c r="H212" s="26" t="s">
        <v>699</v>
      </c>
      <c r="I212" s="67" t="s">
        <v>25</v>
      </c>
      <c r="J212" s="34" t="s">
        <v>843</v>
      </c>
      <c r="K212" s="13">
        <v>334</v>
      </c>
      <c r="L212" s="29">
        <v>93280000</v>
      </c>
      <c r="M212" s="29">
        <v>0</v>
      </c>
      <c r="N212" s="13">
        <v>0</v>
      </c>
      <c r="O212" s="16">
        <v>44566</v>
      </c>
      <c r="P212" s="16">
        <v>44899</v>
      </c>
      <c r="Q212" s="18">
        <v>0</v>
      </c>
      <c r="R212" s="18">
        <v>0</v>
      </c>
      <c r="S212" s="13" t="s">
        <v>25</v>
      </c>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row>
    <row r="213" spans="1:221" s="4" customFormat="1" ht="33" customHeight="1">
      <c r="A213" s="14"/>
      <c r="B213" s="15"/>
      <c r="C213" s="34" t="s">
        <v>994</v>
      </c>
      <c r="D213" s="38">
        <v>44579</v>
      </c>
      <c r="E213" s="60" t="s">
        <v>995</v>
      </c>
      <c r="F213" s="26" t="s">
        <v>30</v>
      </c>
      <c r="G213" s="26" t="s">
        <v>23</v>
      </c>
      <c r="H213" s="26" t="s">
        <v>996</v>
      </c>
      <c r="I213" s="67" t="s">
        <v>25</v>
      </c>
      <c r="J213" s="34" t="s">
        <v>387</v>
      </c>
      <c r="K213" s="13">
        <v>334</v>
      </c>
      <c r="L213" s="29">
        <v>97165838</v>
      </c>
      <c r="M213" s="29">
        <v>0</v>
      </c>
      <c r="N213" s="13">
        <v>0</v>
      </c>
      <c r="O213" s="16">
        <v>44579</v>
      </c>
      <c r="P213" s="16">
        <v>44912</v>
      </c>
      <c r="Q213" s="18">
        <v>3.9E-2</v>
      </c>
      <c r="R213" s="18">
        <v>0</v>
      </c>
      <c r="S213" s="13" t="s">
        <v>25</v>
      </c>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row>
    <row r="214" spans="1:221" s="4" customFormat="1" ht="33" customHeight="1">
      <c r="A214" s="14"/>
      <c r="B214" s="15"/>
      <c r="C214" s="34" t="s">
        <v>997</v>
      </c>
      <c r="D214" s="38">
        <v>44580</v>
      </c>
      <c r="E214" s="60" t="s">
        <v>998</v>
      </c>
      <c r="F214" s="26" t="s">
        <v>30</v>
      </c>
      <c r="G214" s="26" t="s">
        <v>23</v>
      </c>
      <c r="H214" s="26" t="s">
        <v>386</v>
      </c>
      <c r="I214" s="67" t="s">
        <v>25</v>
      </c>
      <c r="J214" s="34" t="s">
        <v>387</v>
      </c>
      <c r="K214" s="13">
        <v>334</v>
      </c>
      <c r="L214" s="29">
        <v>96817501</v>
      </c>
      <c r="M214" s="29">
        <v>0</v>
      </c>
      <c r="N214" s="13">
        <v>0</v>
      </c>
      <c r="O214" s="16">
        <v>44580</v>
      </c>
      <c r="P214" s="16">
        <v>44913</v>
      </c>
      <c r="Q214" s="18">
        <v>3.5999999999999997E-2</v>
      </c>
      <c r="R214" s="18">
        <v>0</v>
      </c>
      <c r="S214" s="13" t="s">
        <v>25</v>
      </c>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row>
    <row r="215" spans="1:221" s="4" customFormat="1" ht="33" customHeight="1">
      <c r="A215" s="14"/>
      <c r="B215" s="15"/>
      <c r="C215" s="34" t="s">
        <v>999</v>
      </c>
      <c r="D215" s="38">
        <v>44580</v>
      </c>
      <c r="E215" s="60" t="s">
        <v>1000</v>
      </c>
      <c r="F215" s="26" t="s">
        <v>30</v>
      </c>
      <c r="G215" s="26" t="s">
        <v>23</v>
      </c>
      <c r="H215" s="26" t="s">
        <v>1001</v>
      </c>
      <c r="I215" s="67" t="s">
        <v>25</v>
      </c>
      <c r="J215" s="34" t="s">
        <v>264</v>
      </c>
      <c r="K215" s="13">
        <v>346</v>
      </c>
      <c r="L215" s="29">
        <v>366442781</v>
      </c>
      <c r="M215" s="29">
        <v>0</v>
      </c>
      <c r="N215" s="13">
        <v>0</v>
      </c>
      <c r="O215" s="16">
        <v>44580</v>
      </c>
      <c r="P215" s="16">
        <v>44925</v>
      </c>
      <c r="Q215" s="18">
        <v>0.04</v>
      </c>
      <c r="R215" s="18">
        <v>0</v>
      </c>
      <c r="S215" s="13" t="s">
        <v>25</v>
      </c>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row>
    <row r="216" spans="1:221" s="4" customFormat="1" ht="33" customHeight="1">
      <c r="A216" s="14"/>
      <c r="B216" s="15"/>
      <c r="C216" s="34" t="s">
        <v>1002</v>
      </c>
      <c r="D216" s="38">
        <v>44580</v>
      </c>
      <c r="E216" s="60" t="s">
        <v>1003</v>
      </c>
      <c r="F216" s="26" t="s">
        <v>30</v>
      </c>
      <c r="G216" s="26" t="s">
        <v>23</v>
      </c>
      <c r="H216" s="26" t="s">
        <v>563</v>
      </c>
      <c r="I216" s="67" t="s">
        <v>25</v>
      </c>
      <c r="J216" s="34" t="s">
        <v>1004</v>
      </c>
      <c r="K216" s="13">
        <v>345</v>
      </c>
      <c r="L216" s="29">
        <v>97170400</v>
      </c>
      <c r="M216" s="29">
        <v>0</v>
      </c>
      <c r="N216" s="13">
        <v>0</v>
      </c>
      <c r="O216" s="16">
        <v>44581</v>
      </c>
      <c r="P216" s="16">
        <v>44925</v>
      </c>
      <c r="Q216" s="18">
        <v>0.04</v>
      </c>
      <c r="R216" s="18">
        <v>0</v>
      </c>
      <c r="S216" s="13" t="s">
        <v>25</v>
      </c>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row>
    <row r="217" spans="1:221" s="4" customFormat="1" ht="33" customHeight="1">
      <c r="A217" s="14"/>
      <c r="B217" s="15"/>
      <c r="C217" s="34" t="s">
        <v>1005</v>
      </c>
      <c r="D217" s="38">
        <v>44580</v>
      </c>
      <c r="E217" s="60" t="s">
        <v>1006</v>
      </c>
      <c r="F217" s="26" t="s">
        <v>30</v>
      </c>
      <c r="G217" s="26" t="s">
        <v>23</v>
      </c>
      <c r="H217" s="26" t="s">
        <v>347</v>
      </c>
      <c r="I217" s="67" t="s">
        <v>25</v>
      </c>
      <c r="J217" s="34" t="s">
        <v>1007</v>
      </c>
      <c r="K217" s="13">
        <v>345</v>
      </c>
      <c r="L217" s="29">
        <v>65178102</v>
      </c>
      <c r="M217" s="29">
        <v>0</v>
      </c>
      <c r="N217" s="13">
        <v>0</v>
      </c>
      <c r="O217" s="16">
        <v>44581</v>
      </c>
      <c r="P217" s="16">
        <v>44925</v>
      </c>
      <c r="Q217" s="18">
        <v>0.03</v>
      </c>
      <c r="R217" s="18">
        <v>0</v>
      </c>
      <c r="S217" s="13" t="s">
        <v>25</v>
      </c>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row>
    <row r="218" spans="1:221" s="4" customFormat="1" ht="33" customHeight="1">
      <c r="A218" s="14"/>
      <c r="B218" s="15"/>
      <c r="C218" s="34" t="s">
        <v>1008</v>
      </c>
      <c r="D218" s="38">
        <v>44581</v>
      </c>
      <c r="E218" s="60" t="s">
        <v>1009</v>
      </c>
      <c r="F218" s="26" t="s">
        <v>30</v>
      </c>
      <c r="G218" s="26" t="s">
        <v>23</v>
      </c>
      <c r="H218" s="26" t="s">
        <v>1010</v>
      </c>
      <c r="I218" s="67" t="s">
        <v>25</v>
      </c>
      <c r="J218" s="34" t="s">
        <v>471</v>
      </c>
      <c r="K218" s="13">
        <v>346</v>
      </c>
      <c r="L218" s="29">
        <v>91425000</v>
      </c>
      <c r="M218" s="29">
        <v>0</v>
      </c>
      <c r="N218" s="13">
        <v>0</v>
      </c>
      <c r="O218" s="16">
        <v>44581</v>
      </c>
      <c r="P218" s="16">
        <v>44926</v>
      </c>
      <c r="Q218" s="18">
        <v>0</v>
      </c>
      <c r="R218" s="18">
        <v>0</v>
      </c>
      <c r="S218" s="13" t="s">
        <v>25</v>
      </c>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row>
    <row r="219" spans="1:221" s="4" customFormat="1" ht="33" customHeight="1">
      <c r="A219" s="14"/>
      <c r="B219" s="15"/>
      <c r="C219" s="34" t="s">
        <v>1011</v>
      </c>
      <c r="D219" s="38">
        <v>44581</v>
      </c>
      <c r="E219" s="60" t="s">
        <v>1012</v>
      </c>
      <c r="F219" s="26" t="s">
        <v>30</v>
      </c>
      <c r="G219" s="26" t="s">
        <v>23</v>
      </c>
      <c r="H219" s="26" t="s">
        <v>1013</v>
      </c>
      <c r="I219" s="67" t="s">
        <v>25</v>
      </c>
      <c r="J219" s="34" t="s">
        <v>264</v>
      </c>
      <c r="K219" s="13">
        <v>346</v>
      </c>
      <c r="L219" s="29">
        <v>263069592</v>
      </c>
      <c r="M219" s="29">
        <v>0</v>
      </c>
      <c r="N219" s="13">
        <v>0</v>
      </c>
      <c r="O219" s="16">
        <v>44581</v>
      </c>
      <c r="P219" s="16">
        <v>44926</v>
      </c>
      <c r="Q219" s="18">
        <v>0.03</v>
      </c>
      <c r="R219" s="18">
        <v>0</v>
      </c>
      <c r="S219" s="13" t="s">
        <v>25</v>
      </c>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row>
    <row r="220" spans="1:221" s="4" customFormat="1" ht="33" customHeight="1">
      <c r="A220" s="14"/>
      <c r="B220" s="15"/>
      <c r="C220" s="34" t="s">
        <v>1014</v>
      </c>
      <c r="D220" s="38">
        <v>44581</v>
      </c>
      <c r="E220" s="60" t="s">
        <v>1015</v>
      </c>
      <c r="F220" s="26" t="s">
        <v>30</v>
      </c>
      <c r="G220" s="26" t="s">
        <v>23</v>
      </c>
      <c r="H220" s="26" t="s">
        <v>1016</v>
      </c>
      <c r="I220" s="67" t="s">
        <v>25</v>
      </c>
      <c r="J220" s="34" t="s">
        <v>264</v>
      </c>
      <c r="K220" s="13">
        <v>344</v>
      </c>
      <c r="L220" s="29">
        <v>263069592</v>
      </c>
      <c r="M220" s="29">
        <v>0</v>
      </c>
      <c r="N220" s="13">
        <v>0</v>
      </c>
      <c r="O220" s="16">
        <v>44582</v>
      </c>
      <c r="P220" s="16">
        <v>44925</v>
      </c>
      <c r="Q220" s="18">
        <v>0.03</v>
      </c>
      <c r="R220" s="18">
        <v>0</v>
      </c>
      <c r="S220" s="13" t="s">
        <v>25</v>
      </c>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row>
    <row r="221" spans="1:221" s="4" customFormat="1" ht="33" customHeight="1">
      <c r="A221" s="14"/>
      <c r="B221" s="15"/>
      <c r="C221" s="34" t="s">
        <v>1017</v>
      </c>
      <c r="D221" s="38">
        <v>44582</v>
      </c>
      <c r="E221" s="60" t="s">
        <v>505</v>
      </c>
      <c r="F221" s="26" t="s">
        <v>30</v>
      </c>
      <c r="G221" s="26" t="s">
        <v>23</v>
      </c>
      <c r="H221" s="26" t="s">
        <v>506</v>
      </c>
      <c r="I221" s="67" t="s">
        <v>25</v>
      </c>
      <c r="J221" s="34" t="s">
        <v>264</v>
      </c>
      <c r="K221" s="13">
        <v>344</v>
      </c>
      <c r="L221" s="29">
        <v>263069592</v>
      </c>
      <c r="M221" s="29">
        <v>0</v>
      </c>
      <c r="N221" s="13">
        <v>0</v>
      </c>
      <c r="O221" s="16">
        <v>44582</v>
      </c>
      <c r="P221" s="16">
        <v>44925</v>
      </c>
      <c r="Q221" s="18">
        <v>0.03</v>
      </c>
      <c r="R221" s="18">
        <v>0</v>
      </c>
      <c r="S221" s="13" t="s">
        <v>25</v>
      </c>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c r="GV221" s="5"/>
      <c r="GW221" s="5"/>
      <c r="GX221" s="5"/>
      <c r="GY221" s="5"/>
      <c r="GZ221" s="5"/>
      <c r="HA221" s="5"/>
      <c r="HB221" s="5"/>
      <c r="HC221" s="5"/>
      <c r="HD221" s="5"/>
      <c r="HE221" s="5"/>
      <c r="HF221" s="5"/>
      <c r="HG221" s="5"/>
      <c r="HH221" s="5"/>
      <c r="HI221" s="5"/>
      <c r="HJ221" s="5"/>
      <c r="HK221" s="5"/>
      <c r="HL221" s="5"/>
      <c r="HM221" s="5"/>
    </row>
    <row r="222" spans="1:221" s="4" customFormat="1" ht="33" customHeight="1">
      <c r="A222" s="14"/>
      <c r="B222" s="15"/>
      <c r="C222" s="34" t="s">
        <v>1018</v>
      </c>
      <c r="D222" s="38">
        <v>44581</v>
      </c>
      <c r="E222" s="60" t="s">
        <v>1019</v>
      </c>
      <c r="F222" s="26" t="s">
        <v>30</v>
      </c>
      <c r="G222" s="26" t="s">
        <v>23</v>
      </c>
      <c r="H222" s="26" t="s">
        <v>1020</v>
      </c>
      <c r="I222" s="67" t="s">
        <v>25</v>
      </c>
      <c r="J222" s="34" t="s">
        <v>264</v>
      </c>
      <c r="K222" s="13">
        <v>345</v>
      </c>
      <c r="L222" s="29">
        <v>263069592</v>
      </c>
      <c r="M222" s="29">
        <v>0</v>
      </c>
      <c r="N222" s="13">
        <v>0</v>
      </c>
      <c r="O222" s="16">
        <v>44581</v>
      </c>
      <c r="P222" s="16">
        <v>44925</v>
      </c>
      <c r="Q222" s="18">
        <v>0.03</v>
      </c>
      <c r="R222" s="18">
        <v>0</v>
      </c>
      <c r="S222" s="13" t="s">
        <v>25</v>
      </c>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row>
    <row r="223" spans="1:221" s="4" customFormat="1" ht="33" customHeight="1">
      <c r="A223" s="14"/>
      <c r="B223" s="15"/>
      <c r="C223" s="34" t="s">
        <v>1021</v>
      </c>
      <c r="D223" s="38">
        <v>44582</v>
      </c>
      <c r="E223" s="60" t="s">
        <v>1022</v>
      </c>
      <c r="F223" s="26" t="s">
        <v>30</v>
      </c>
      <c r="G223" s="26" t="s">
        <v>23</v>
      </c>
      <c r="H223" s="26" t="s">
        <v>1023</v>
      </c>
      <c r="I223" s="67" t="s">
        <v>25</v>
      </c>
      <c r="J223" s="34" t="s">
        <v>843</v>
      </c>
      <c r="K223" s="13">
        <v>181</v>
      </c>
      <c r="L223" s="29">
        <v>91697508</v>
      </c>
      <c r="M223" s="29">
        <v>0</v>
      </c>
      <c r="N223" s="13">
        <v>0</v>
      </c>
      <c r="O223" s="16">
        <v>44582</v>
      </c>
      <c r="P223" s="16">
        <v>44762</v>
      </c>
      <c r="Q223" s="18">
        <v>0</v>
      </c>
      <c r="R223" s="18">
        <v>0</v>
      </c>
      <c r="S223" s="13" t="s">
        <v>25</v>
      </c>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c r="GV223" s="5"/>
      <c r="GW223" s="5"/>
      <c r="GX223" s="5"/>
      <c r="GY223" s="5"/>
      <c r="GZ223" s="5"/>
      <c r="HA223" s="5"/>
      <c r="HB223" s="5"/>
      <c r="HC223" s="5"/>
      <c r="HD223" s="5"/>
      <c r="HE223" s="5"/>
      <c r="HF223" s="5"/>
      <c r="HG223" s="5"/>
      <c r="HH223" s="5"/>
      <c r="HI223" s="5"/>
      <c r="HJ223" s="5"/>
      <c r="HK223" s="5"/>
      <c r="HL223" s="5"/>
      <c r="HM223" s="5"/>
    </row>
    <row r="224" spans="1:221" s="4" customFormat="1" ht="33" customHeight="1">
      <c r="A224" s="14"/>
      <c r="B224" s="15"/>
      <c r="C224" s="34" t="s">
        <v>1024</v>
      </c>
      <c r="D224" s="38">
        <v>44582</v>
      </c>
      <c r="E224" s="60" t="s">
        <v>1025</v>
      </c>
      <c r="F224" s="26" t="s">
        <v>30</v>
      </c>
      <c r="G224" s="26" t="s">
        <v>23</v>
      </c>
      <c r="H224" s="26" t="s">
        <v>511</v>
      </c>
      <c r="I224" s="67" t="s">
        <v>25</v>
      </c>
      <c r="J224" s="34" t="s">
        <v>512</v>
      </c>
      <c r="K224" s="13">
        <v>334</v>
      </c>
      <c r="L224" s="29">
        <v>253839080</v>
      </c>
      <c r="M224" s="29">
        <v>0</v>
      </c>
      <c r="N224" s="13">
        <v>0</v>
      </c>
      <c r="O224" s="16">
        <v>44582</v>
      </c>
      <c r="P224" s="16">
        <v>44915</v>
      </c>
      <c r="Q224" s="18">
        <v>0</v>
      </c>
      <c r="R224" s="18">
        <v>0</v>
      </c>
      <c r="S224" s="13" t="s">
        <v>25</v>
      </c>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row>
    <row r="225" spans="1:221" s="4" customFormat="1" ht="33" customHeight="1">
      <c r="A225" s="14"/>
      <c r="B225" s="15"/>
      <c r="C225" s="34" t="s">
        <v>1026</v>
      </c>
      <c r="D225" s="38">
        <v>44582</v>
      </c>
      <c r="E225" s="60" t="s">
        <v>1027</v>
      </c>
      <c r="F225" s="26" t="s">
        <v>30</v>
      </c>
      <c r="G225" s="26" t="s">
        <v>23</v>
      </c>
      <c r="H225" s="26" t="s">
        <v>1028</v>
      </c>
      <c r="I225" s="67" t="s">
        <v>25</v>
      </c>
      <c r="J225" s="34" t="s">
        <v>1029</v>
      </c>
      <c r="K225" s="13">
        <v>342</v>
      </c>
      <c r="L225" s="29">
        <v>96888747</v>
      </c>
      <c r="M225" s="29">
        <v>0</v>
      </c>
      <c r="N225" s="13">
        <v>0</v>
      </c>
      <c r="O225" s="16">
        <v>44585</v>
      </c>
      <c r="P225" s="16">
        <v>44926</v>
      </c>
      <c r="Q225" s="18">
        <v>0</v>
      </c>
      <c r="R225" s="18">
        <v>0</v>
      </c>
      <c r="S225" s="13" t="s">
        <v>25</v>
      </c>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row>
    <row r="226" spans="1:221" s="4" customFormat="1" ht="33" customHeight="1">
      <c r="A226" s="14"/>
      <c r="B226" s="15"/>
      <c r="C226" s="34" t="s">
        <v>1030</v>
      </c>
      <c r="D226" s="38">
        <v>44582</v>
      </c>
      <c r="E226" s="60" t="s">
        <v>1031</v>
      </c>
      <c r="F226" s="26" t="s">
        <v>30</v>
      </c>
      <c r="G226" s="26" t="s">
        <v>23</v>
      </c>
      <c r="H226" s="26" t="s">
        <v>583</v>
      </c>
      <c r="I226" s="67" t="s">
        <v>25</v>
      </c>
      <c r="J226" s="34" t="s">
        <v>264</v>
      </c>
      <c r="K226" s="13">
        <v>344</v>
      </c>
      <c r="L226" s="29">
        <v>263069592</v>
      </c>
      <c r="M226" s="29">
        <v>0</v>
      </c>
      <c r="N226" s="13">
        <v>0</v>
      </c>
      <c r="O226" s="16">
        <v>44582</v>
      </c>
      <c r="P226" s="16">
        <v>44925</v>
      </c>
      <c r="Q226" s="18">
        <v>0.03</v>
      </c>
      <c r="R226" s="18">
        <v>0</v>
      </c>
      <c r="S226" s="13" t="s">
        <v>25</v>
      </c>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row>
    <row r="227" spans="1:221" s="4" customFormat="1" ht="33" customHeight="1">
      <c r="A227" s="14"/>
      <c r="B227" s="15"/>
      <c r="C227" s="34" t="s">
        <v>1032</v>
      </c>
      <c r="D227" s="38">
        <v>44582</v>
      </c>
      <c r="E227" s="60" t="s">
        <v>1033</v>
      </c>
      <c r="F227" s="26" t="s">
        <v>30</v>
      </c>
      <c r="G227" s="26" t="s">
        <v>23</v>
      </c>
      <c r="H227" s="26" t="s">
        <v>587</v>
      </c>
      <c r="I227" s="67" t="s">
        <v>25</v>
      </c>
      <c r="J227" s="34" t="s">
        <v>512</v>
      </c>
      <c r="K227" s="13">
        <v>334</v>
      </c>
      <c r="L227" s="29">
        <v>352554279</v>
      </c>
      <c r="M227" s="29">
        <v>0</v>
      </c>
      <c r="N227" s="13">
        <v>0</v>
      </c>
      <c r="O227" s="16">
        <v>44582</v>
      </c>
      <c r="P227" s="16">
        <v>44915</v>
      </c>
      <c r="Q227" s="18">
        <v>0</v>
      </c>
      <c r="R227" s="18">
        <v>0</v>
      </c>
      <c r="S227" s="13" t="s">
        <v>25</v>
      </c>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5"/>
      <c r="HF227" s="5"/>
      <c r="HG227" s="5"/>
      <c r="HH227" s="5"/>
      <c r="HI227" s="5"/>
      <c r="HJ227" s="5"/>
      <c r="HK227" s="5"/>
      <c r="HL227" s="5"/>
      <c r="HM227" s="5"/>
    </row>
    <row r="228" spans="1:221" s="4" customFormat="1" ht="33" customHeight="1">
      <c r="A228" s="14"/>
      <c r="B228" s="15"/>
      <c r="C228" s="34" t="s">
        <v>1034</v>
      </c>
      <c r="D228" s="38">
        <v>44582</v>
      </c>
      <c r="E228" s="60" t="s">
        <v>1035</v>
      </c>
      <c r="F228" s="26" t="s">
        <v>30</v>
      </c>
      <c r="G228" s="26" t="s">
        <v>23</v>
      </c>
      <c r="H228" s="26" t="s">
        <v>528</v>
      </c>
      <c r="I228" s="67" t="s">
        <v>25</v>
      </c>
      <c r="J228" s="34" t="s">
        <v>512</v>
      </c>
      <c r="K228" s="13">
        <v>334</v>
      </c>
      <c r="L228" s="29">
        <v>197430398</v>
      </c>
      <c r="M228" s="29">
        <v>0</v>
      </c>
      <c r="N228" s="13">
        <v>0</v>
      </c>
      <c r="O228" s="16">
        <v>44585</v>
      </c>
      <c r="P228" s="16">
        <v>44918</v>
      </c>
      <c r="Q228" s="18">
        <v>0</v>
      </c>
      <c r="R228" s="18">
        <v>0</v>
      </c>
      <c r="S228" s="13" t="s">
        <v>25</v>
      </c>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c r="HJ228" s="5"/>
      <c r="HK228" s="5"/>
      <c r="HL228" s="5"/>
      <c r="HM228" s="5"/>
    </row>
    <row r="229" spans="1:221" s="4" customFormat="1" ht="33" customHeight="1">
      <c r="A229" s="14"/>
      <c r="B229" s="15"/>
      <c r="C229" s="34" t="s">
        <v>1036</v>
      </c>
      <c r="D229" s="38">
        <v>44582</v>
      </c>
      <c r="E229" s="60" t="s">
        <v>519</v>
      </c>
      <c r="F229" s="26" t="s">
        <v>30</v>
      </c>
      <c r="G229" s="26" t="s">
        <v>23</v>
      </c>
      <c r="H229" s="26" t="s">
        <v>1037</v>
      </c>
      <c r="I229" s="67" t="s">
        <v>25</v>
      </c>
      <c r="J229" s="34" t="s">
        <v>512</v>
      </c>
      <c r="K229" s="13">
        <v>334</v>
      </c>
      <c r="L229" s="29">
        <v>197430398</v>
      </c>
      <c r="M229" s="29">
        <v>0</v>
      </c>
      <c r="N229" s="13">
        <v>0</v>
      </c>
      <c r="O229" s="16">
        <v>44585</v>
      </c>
      <c r="P229" s="16">
        <v>44918</v>
      </c>
      <c r="Q229" s="18">
        <v>0</v>
      </c>
      <c r="R229" s="18">
        <v>0</v>
      </c>
      <c r="S229" s="13" t="s">
        <v>25</v>
      </c>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c r="HJ229" s="5"/>
      <c r="HK229" s="5"/>
      <c r="HL229" s="5"/>
      <c r="HM229" s="5"/>
    </row>
    <row r="230" spans="1:221" s="4" customFormat="1" ht="33" customHeight="1">
      <c r="A230" s="14"/>
      <c r="B230" s="15"/>
      <c r="C230" s="34" t="s">
        <v>1038</v>
      </c>
      <c r="D230" s="38">
        <v>44586</v>
      </c>
      <c r="E230" s="60" t="s">
        <v>1039</v>
      </c>
      <c r="F230" s="26" t="s">
        <v>30</v>
      </c>
      <c r="G230" s="26" t="s">
        <v>23</v>
      </c>
      <c r="H230" s="26" t="s">
        <v>1040</v>
      </c>
      <c r="I230" s="67" t="s">
        <v>25</v>
      </c>
      <c r="J230" s="34" t="s">
        <v>512</v>
      </c>
      <c r="K230" s="13">
        <v>118</v>
      </c>
      <c r="L230" s="29">
        <v>140000000</v>
      </c>
      <c r="M230" s="29">
        <v>0</v>
      </c>
      <c r="N230" s="13">
        <v>0</v>
      </c>
      <c r="O230" s="16">
        <v>44587</v>
      </c>
      <c r="P230" s="16">
        <v>44704</v>
      </c>
      <c r="Q230" s="18">
        <v>0</v>
      </c>
      <c r="R230" s="18">
        <v>0</v>
      </c>
      <c r="S230" s="13" t="s">
        <v>25</v>
      </c>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c r="HJ230" s="5"/>
      <c r="HK230" s="5"/>
      <c r="HL230" s="5"/>
      <c r="HM230" s="5"/>
    </row>
    <row r="231" spans="1:221" s="4" customFormat="1" ht="33" customHeight="1">
      <c r="A231" s="14"/>
      <c r="B231" s="15"/>
      <c r="C231" s="34" t="s">
        <v>1041</v>
      </c>
      <c r="D231" s="38">
        <v>44585</v>
      </c>
      <c r="E231" s="60" t="s">
        <v>1042</v>
      </c>
      <c r="F231" s="26" t="s">
        <v>30</v>
      </c>
      <c r="G231" s="26" t="s">
        <v>23</v>
      </c>
      <c r="H231" s="26" t="s">
        <v>925</v>
      </c>
      <c r="I231" s="67" t="s">
        <v>25</v>
      </c>
      <c r="J231" s="34" t="s">
        <v>512</v>
      </c>
      <c r="K231" s="13">
        <v>334</v>
      </c>
      <c r="L231" s="29">
        <v>220000000</v>
      </c>
      <c r="M231" s="29">
        <v>0</v>
      </c>
      <c r="N231" s="13">
        <v>0</v>
      </c>
      <c r="O231" s="16">
        <v>44585</v>
      </c>
      <c r="P231" s="16">
        <v>44918</v>
      </c>
      <c r="Q231" s="18">
        <v>0</v>
      </c>
      <c r="R231" s="18">
        <v>0</v>
      </c>
      <c r="S231" s="13" t="s">
        <v>25</v>
      </c>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row>
    <row r="232" spans="1:221" s="4" customFormat="1" ht="33" customHeight="1">
      <c r="A232" s="14"/>
      <c r="B232" s="15"/>
      <c r="C232" s="34" t="s">
        <v>1043</v>
      </c>
      <c r="D232" s="38">
        <v>44585</v>
      </c>
      <c r="E232" s="60" t="s">
        <v>1044</v>
      </c>
      <c r="F232" s="26" t="s">
        <v>30</v>
      </c>
      <c r="G232" s="26" t="s">
        <v>23</v>
      </c>
      <c r="H232" s="26" t="s">
        <v>931</v>
      </c>
      <c r="I232" s="67" t="s">
        <v>25</v>
      </c>
      <c r="J232" s="34" t="s">
        <v>512</v>
      </c>
      <c r="K232" s="13">
        <v>334</v>
      </c>
      <c r="L232" s="29">
        <v>220000000</v>
      </c>
      <c r="M232" s="29">
        <v>0</v>
      </c>
      <c r="N232" s="13">
        <v>0</v>
      </c>
      <c r="O232" s="16">
        <v>44586</v>
      </c>
      <c r="P232" s="16">
        <v>44919</v>
      </c>
      <c r="Q232" s="18">
        <v>0</v>
      </c>
      <c r="R232" s="18">
        <v>0</v>
      </c>
      <c r="S232" s="13" t="s">
        <v>25</v>
      </c>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row>
    <row r="233" spans="1:221" s="4" customFormat="1" ht="33" customHeight="1">
      <c r="A233" s="14"/>
      <c r="B233" s="15"/>
      <c r="C233" s="34" t="s">
        <v>1045</v>
      </c>
      <c r="D233" s="38">
        <v>44587</v>
      </c>
      <c r="E233" s="60" t="s">
        <v>1046</v>
      </c>
      <c r="F233" s="26" t="s">
        <v>30</v>
      </c>
      <c r="G233" s="26" t="s">
        <v>23</v>
      </c>
      <c r="H233" s="26" t="s">
        <v>556</v>
      </c>
      <c r="I233" s="67" t="s">
        <v>25</v>
      </c>
      <c r="J233" s="34" t="s">
        <v>1047</v>
      </c>
      <c r="K233" s="13">
        <v>181</v>
      </c>
      <c r="L233" s="29">
        <v>158366628</v>
      </c>
      <c r="M233" s="29">
        <v>0</v>
      </c>
      <c r="N233" s="13">
        <v>0</v>
      </c>
      <c r="O233" s="16">
        <v>44587</v>
      </c>
      <c r="P233" s="16">
        <v>44767</v>
      </c>
      <c r="Q233" s="18">
        <v>0</v>
      </c>
      <c r="R233" s="18">
        <v>0</v>
      </c>
      <c r="S233" s="13" t="s">
        <v>25</v>
      </c>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row>
    <row r="234" spans="1:221" s="4" customFormat="1" ht="33" customHeight="1">
      <c r="A234" s="14"/>
      <c r="B234" s="15"/>
      <c r="C234" s="34" t="s">
        <v>1048</v>
      </c>
      <c r="D234" s="38">
        <v>44587</v>
      </c>
      <c r="E234" s="60" t="s">
        <v>1049</v>
      </c>
      <c r="F234" s="26" t="s">
        <v>30</v>
      </c>
      <c r="G234" s="26" t="s">
        <v>23</v>
      </c>
      <c r="H234" s="26" t="s">
        <v>1050</v>
      </c>
      <c r="I234" s="67" t="s">
        <v>25</v>
      </c>
      <c r="J234" s="34" t="s">
        <v>512</v>
      </c>
      <c r="K234" s="13">
        <v>334</v>
      </c>
      <c r="L234" s="29">
        <v>220000000</v>
      </c>
      <c r="M234" s="29">
        <v>0</v>
      </c>
      <c r="N234" s="13">
        <v>0</v>
      </c>
      <c r="O234" s="16">
        <v>44587</v>
      </c>
      <c r="P234" s="16">
        <v>44920</v>
      </c>
      <c r="Q234" s="18">
        <v>0</v>
      </c>
      <c r="R234" s="18">
        <v>0</v>
      </c>
      <c r="S234" s="13" t="s">
        <v>25</v>
      </c>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row>
    <row r="235" spans="1:221" s="4" customFormat="1" ht="33" customHeight="1">
      <c r="A235" s="14"/>
      <c r="B235" s="15"/>
      <c r="C235" s="34" t="s">
        <v>1051</v>
      </c>
      <c r="D235" s="38">
        <v>44585</v>
      </c>
      <c r="E235" s="60" t="s">
        <v>1052</v>
      </c>
      <c r="F235" s="26" t="s">
        <v>30</v>
      </c>
      <c r="G235" s="26" t="s">
        <v>23</v>
      </c>
      <c r="H235" s="26" t="s">
        <v>1053</v>
      </c>
      <c r="I235" s="67" t="s">
        <v>25</v>
      </c>
      <c r="J235" s="34" t="s">
        <v>1054</v>
      </c>
      <c r="K235" s="13">
        <v>220</v>
      </c>
      <c r="L235" s="29">
        <v>99282800</v>
      </c>
      <c r="M235" s="29">
        <v>0</v>
      </c>
      <c r="N235" s="13">
        <v>0</v>
      </c>
      <c r="O235" s="16">
        <v>44585</v>
      </c>
      <c r="P235" s="16">
        <v>44804</v>
      </c>
      <c r="Q235" s="18">
        <v>0.04</v>
      </c>
      <c r="R235" s="18">
        <v>0</v>
      </c>
      <c r="S235" s="13" t="s">
        <v>25</v>
      </c>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row>
    <row r="236" spans="1:221" s="4" customFormat="1" ht="33" customHeight="1">
      <c r="A236" s="14"/>
      <c r="B236" s="15"/>
      <c r="C236" s="34" t="s">
        <v>1055</v>
      </c>
      <c r="D236" s="38">
        <v>44585</v>
      </c>
      <c r="E236" s="60" t="s">
        <v>1056</v>
      </c>
      <c r="F236" s="26" t="s">
        <v>30</v>
      </c>
      <c r="G236" s="26" t="s">
        <v>23</v>
      </c>
      <c r="H236" s="26" t="s">
        <v>1057</v>
      </c>
      <c r="I236" s="67" t="s">
        <v>25</v>
      </c>
      <c r="J236" s="34" t="s">
        <v>512</v>
      </c>
      <c r="K236" s="13">
        <v>334</v>
      </c>
      <c r="L236" s="29">
        <v>220000000</v>
      </c>
      <c r="M236" s="29">
        <v>0</v>
      </c>
      <c r="N236" s="13">
        <v>0</v>
      </c>
      <c r="O236" s="16">
        <v>44586</v>
      </c>
      <c r="P236" s="16">
        <v>44919</v>
      </c>
      <c r="Q236" s="18">
        <v>0</v>
      </c>
      <c r="R236" s="18">
        <v>0</v>
      </c>
      <c r="S236" s="13" t="s">
        <v>25</v>
      </c>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row>
    <row r="237" spans="1:221" s="4" customFormat="1" ht="33" customHeight="1">
      <c r="A237" s="14"/>
      <c r="B237" s="15"/>
      <c r="C237" s="34" t="s">
        <v>1058</v>
      </c>
      <c r="D237" s="38">
        <v>44586</v>
      </c>
      <c r="E237" s="60" t="s">
        <v>1059</v>
      </c>
      <c r="F237" s="26" t="s">
        <v>30</v>
      </c>
      <c r="G237" s="26" t="s">
        <v>23</v>
      </c>
      <c r="H237" s="26" t="s">
        <v>568</v>
      </c>
      <c r="I237" s="67" t="s">
        <v>25</v>
      </c>
      <c r="J237" s="34" t="s">
        <v>1060</v>
      </c>
      <c r="K237" s="13">
        <v>243</v>
      </c>
      <c r="L237" s="29">
        <v>72000000</v>
      </c>
      <c r="M237" s="29">
        <v>0</v>
      </c>
      <c r="N237" s="13">
        <v>0</v>
      </c>
      <c r="O237" s="16">
        <v>44586</v>
      </c>
      <c r="P237" s="16">
        <v>44828</v>
      </c>
      <c r="Q237" s="18">
        <v>0.05</v>
      </c>
      <c r="R237" s="18">
        <v>0</v>
      </c>
      <c r="S237" s="13" t="s">
        <v>25</v>
      </c>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row>
    <row r="238" spans="1:221" s="4" customFormat="1" ht="33" customHeight="1">
      <c r="A238" s="14"/>
      <c r="B238" s="15"/>
      <c r="C238" s="34" t="s">
        <v>1061</v>
      </c>
      <c r="D238" s="38">
        <v>44585</v>
      </c>
      <c r="E238" s="60" t="s">
        <v>1062</v>
      </c>
      <c r="F238" s="26" t="s">
        <v>30</v>
      </c>
      <c r="G238" s="26" t="s">
        <v>23</v>
      </c>
      <c r="H238" s="26" t="s">
        <v>1063</v>
      </c>
      <c r="I238" s="67" t="s">
        <v>25</v>
      </c>
      <c r="J238" s="34" t="s">
        <v>1060</v>
      </c>
      <c r="K238" s="13">
        <v>244</v>
      </c>
      <c r="L238" s="29">
        <v>72000000</v>
      </c>
      <c r="M238" s="29">
        <v>0</v>
      </c>
      <c r="N238" s="13">
        <v>0</v>
      </c>
      <c r="O238" s="16">
        <v>44585</v>
      </c>
      <c r="P238" s="16">
        <v>44828</v>
      </c>
      <c r="Q238" s="18">
        <v>0.05</v>
      </c>
      <c r="R238" s="18">
        <v>0</v>
      </c>
      <c r="S238" s="13" t="s">
        <v>25</v>
      </c>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row>
    <row r="239" spans="1:221" s="4" customFormat="1" ht="33" customHeight="1">
      <c r="A239" s="14"/>
      <c r="B239" s="15"/>
      <c r="C239" s="34" t="s">
        <v>1064</v>
      </c>
      <c r="D239" s="38">
        <v>44585</v>
      </c>
      <c r="E239" s="60" t="s">
        <v>1065</v>
      </c>
      <c r="F239" s="26" t="s">
        <v>30</v>
      </c>
      <c r="G239" s="26" t="s">
        <v>23</v>
      </c>
      <c r="H239" s="26" t="s">
        <v>1066</v>
      </c>
      <c r="I239" s="67" t="s">
        <v>25</v>
      </c>
      <c r="J239" s="34" t="s">
        <v>743</v>
      </c>
      <c r="K239" s="13">
        <v>341</v>
      </c>
      <c r="L239" s="29">
        <v>79668144</v>
      </c>
      <c r="M239" s="29">
        <v>0</v>
      </c>
      <c r="N239" s="13">
        <v>0</v>
      </c>
      <c r="O239" s="16">
        <v>44585</v>
      </c>
      <c r="P239" s="16">
        <v>44925</v>
      </c>
      <c r="Q239" s="18">
        <v>3.2500000000000001E-2</v>
      </c>
      <c r="R239" s="18">
        <v>0</v>
      </c>
      <c r="S239" s="13" t="s">
        <v>25</v>
      </c>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row>
    <row r="240" spans="1:221" s="4" customFormat="1" ht="33" customHeight="1">
      <c r="A240" s="14"/>
      <c r="B240" s="15"/>
      <c r="C240" s="34" t="s">
        <v>1067</v>
      </c>
      <c r="D240" s="38">
        <v>44587</v>
      </c>
      <c r="E240" s="60" t="s">
        <v>1068</v>
      </c>
      <c r="F240" s="26" t="s">
        <v>30</v>
      </c>
      <c r="G240" s="26" t="s">
        <v>23</v>
      </c>
      <c r="H240" s="26" t="s">
        <v>1069</v>
      </c>
      <c r="I240" s="67" t="s">
        <v>25</v>
      </c>
      <c r="J240" s="34" t="s">
        <v>1070</v>
      </c>
      <c r="K240" s="13">
        <v>334</v>
      </c>
      <c r="L240" s="29">
        <v>86106196</v>
      </c>
      <c r="M240" s="29">
        <v>0</v>
      </c>
      <c r="N240" s="13">
        <v>0</v>
      </c>
      <c r="O240" s="16">
        <v>44586</v>
      </c>
      <c r="P240" s="16">
        <v>44919</v>
      </c>
      <c r="Q240" s="18">
        <v>0.09</v>
      </c>
      <c r="R240" s="18">
        <v>0</v>
      </c>
      <c r="S240" s="13" t="s">
        <v>25</v>
      </c>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row>
    <row r="241" spans="1:221" s="4" customFormat="1" ht="33" customHeight="1">
      <c r="A241" s="14"/>
      <c r="B241" s="15"/>
      <c r="C241" s="34" t="s">
        <v>1071</v>
      </c>
      <c r="D241" s="38">
        <v>44586</v>
      </c>
      <c r="E241" s="60" t="s">
        <v>1072</v>
      </c>
      <c r="F241" s="26" t="s">
        <v>30</v>
      </c>
      <c r="G241" s="26" t="s">
        <v>23</v>
      </c>
      <c r="H241" s="26" t="s">
        <v>1073</v>
      </c>
      <c r="I241" s="67" t="s">
        <v>25</v>
      </c>
      <c r="J241" s="34" t="s">
        <v>1074</v>
      </c>
      <c r="K241" s="13">
        <v>334</v>
      </c>
      <c r="L241" s="29">
        <v>55000000</v>
      </c>
      <c r="M241" s="29">
        <v>0</v>
      </c>
      <c r="N241" s="13">
        <v>0</v>
      </c>
      <c r="O241" s="16">
        <v>44586</v>
      </c>
      <c r="P241" s="16">
        <v>44919</v>
      </c>
      <c r="Q241" s="18">
        <v>0</v>
      </c>
      <c r="R241" s="18">
        <v>0</v>
      </c>
      <c r="S241" s="13" t="s">
        <v>25</v>
      </c>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row>
    <row r="242" spans="1:221" s="4" customFormat="1" ht="33" customHeight="1">
      <c r="A242" s="14"/>
      <c r="B242" s="15"/>
      <c r="C242" s="34" t="s">
        <v>1075</v>
      </c>
      <c r="D242" s="38">
        <v>44585</v>
      </c>
      <c r="E242" s="60" t="s">
        <v>1076</v>
      </c>
      <c r="F242" s="26" t="s">
        <v>30</v>
      </c>
      <c r="G242" s="26" t="s">
        <v>23</v>
      </c>
      <c r="H242" s="26" t="s">
        <v>1077</v>
      </c>
      <c r="I242" s="67" t="s">
        <v>25</v>
      </c>
      <c r="J242" s="34" t="s">
        <v>33</v>
      </c>
      <c r="K242" s="13">
        <v>340</v>
      </c>
      <c r="L242" s="29">
        <v>80015866</v>
      </c>
      <c r="M242" s="29">
        <v>0</v>
      </c>
      <c r="N242" s="13">
        <v>0</v>
      </c>
      <c r="O242" s="16">
        <v>44586</v>
      </c>
      <c r="P242" s="16">
        <v>44925</v>
      </c>
      <c r="Q242" s="18">
        <v>2.9700000000000001E-2</v>
      </c>
      <c r="R242" s="18">
        <v>0</v>
      </c>
      <c r="S242" s="13" t="s">
        <v>25</v>
      </c>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row>
    <row r="243" spans="1:221" s="4" customFormat="1" ht="33" customHeight="1">
      <c r="A243" s="14"/>
      <c r="B243" s="15"/>
      <c r="C243" s="34" t="s">
        <v>1078</v>
      </c>
      <c r="D243" s="38">
        <v>44586</v>
      </c>
      <c r="E243" s="60" t="s">
        <v>1079</v>
      </c>
      <c r="F243" s="26" t="s">
        <v>30</v>
      </c>
      <c r="G243" s="26" t="s">
        <v>23</v>
      </c>
      <c r="H243" s="26" t="s">
        <v>1080</v>
      </c>
      <c r="I243" s="67" t="s">
        <v>25</v>
      </c>
      <c r="J243" s="34" t="s">
        <v>1081</v>
      </c>
      <c r="K243" s="13">
        <v>334</v>
      </c>
      <c r="L243" s="29">
        <v>60500000</v>
      </c>
      <c r="M243" s="29">
        <v>0</v>
      </c>
      <c r="N243" s="13">
        <v>0</v>
      </c>
      <c r="O243" s="16">
        <v>44587</v>
      </c>
      <c r="P243" s="16">
        <v>44920</v>
      </c>
      <c r="Q243" s="18">
        <v>0</v>
      </c>
      <c r="R243" s="18">
        <v>0</v>
      </c>
      <c r="S243" s="13" t="s">
        <v>25</v>
      </c>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c r="HJ243" s="5"/>
      <c r="HK243" s="5"/>
      <c r="HL243" s="5"/>
      <c r="HM243" s="5"/>
    </row>
    <row r="244" spans="1:221" s="4" customFormat="1" ht="33" customHeight="1">
      <c r="A244" s="14"/>
      <c r="B244" s="15"/>
      <c r="C244" s="34" t="s">
        <v>1082</v>
      </c>
      <c r="D244" s="38">
        <v>44587</v>
      </c>
      <c r="E244" s="60" t="s">
        <v>1083</v>
      </c>
      <c r="F244" s="26" t="s">
        <v>30</v>
      </c>
      <c r="G244" s="26" t="s">
        <v>23</v>
      </c>
      <c r="H244" s="26" t="s">
        <v>1084</v>
      </c>
      <c r="I244" s="67" t="s">
        <v>25</v>
      </c>
      <c r="J244" s="34" t="s">
        <v>1074</v>
      </c>
      <c r="K244" s="13">
        <v>334</v>
      </c>
      <c r="L244" s="29">
        <v>81327400</v>
      </c>
      <c r="M244" s="29">
        <v>0</v>
      </c>
      <c r="N244" s="13">
        <v>0</v>
      </c>
      <c r="O244" s="16">
        <v>44587</v>
      </c>
      <c r="P244" s="16">
        <v>44920</v>
      </c>
      <c r="Q244" s="18">
        <v>0</v>
      </c>
      <c r="R244" s="18">
        <v>0</v>
      </c>
      <c r="S244" s="13" t="s">
        <v>25</v>
      </c>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row>
    <row r="245" spans="1:221" s="4" customFormat="1" ht="33" customHeight="1">
      <c r="A245" s="14"/>
      <c r="B245" s="15"/>
      <c r="C245" s="34" t="s">
        <v>1085</v>
      </c>
      <c r="D245" s="38">
        <v>44586</v>
      </c>
      <c r="E245" s="60" t="s">
        <v>1086</v>
      </c>
      <c r="F245" s="26" t="s">
        <v>30</v>
      </c>
      <c r="G245" s="26" t="s">
        <v>23</v>
      </c>
      <c r="H245" s="26" t="s">
        <v>1087</v>
      </c>
      <c r="I245" s="67" t="s">
        <v>25</v>
      </c>
      <c r="J245" s="34" t="s">
        <v>1074</v>
      </c>
      <c r="K245" s="13">
        <v>334</v>
      </c>
      <c r="L245" s="29">
        <v>81327400</v>
      </c>
      <c r="M245" s="29">
        <v>0</v>
      </c>
      <c r="N245" s="13">
        <v>0</v>
      </c>
      <c r="O245" s="16">
        <v>44587</v>
      </c>
      <c r="P245" s="16">
        <v>44920</v>
      </c>
      <c r="Q245" s="18">
        <v>0</v>
      </c>
      <c r="R245" s="18">
        <v>0</v>
      </c>
      <c r="S245" s="13" t="s">
        <v>25</v>
      </c>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row>
    <row r="246" spans="1:221" s="4" customFormat="1" ht="33" customHeight="1">
      <c r="A246" s="14"/>
      <c r="B246" s="15"/>
      <c r="C246" s="34" t="s">
        <v>1088</v>
      </c>
      <c r="D246" s="38">
        <v>44586</v>
      </c>
      <c r="E246" s="60" t="s">
        <v>1089</v>
      </c>
      <c r="F246" s="26" t="s">
        <v>30</v>
      </c>
      <c r="G246" s="26" t="s">
        <v>23</v>
      </c>
      <c r="H246" s="26" t="s">
        <v>1090</v>
      </c>
      <c r="I246" s="67" t="s">
        <v>25</v>
      </c>
      <c r="J246" s="34" t="s">
        <v>1074</v>
      </c>
      <c r="K246" s="13">
        <v>181</v>
      </c>
      <c r="L246" s="29">
        <v>30000000</v>
      </c>
      <c r="M246" s="29">
        <v>0</v>
      </c>
      <c r="N246" s="13">
        <v>0</v>
      </c>
      <c r="O246" s="16">
        <v>44587</v>
      </c>
      <c r="P246" s="16">
        <v>44767</v>
      </c>
      <c r="Q246" s="18">
        <v>0</v>
      </c>
      <c r="R246" s="18">
        <v>0</v>
      </c>
      <c r="S246" s="13" t="s">
        <v>25</v>
      </c>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row>
    <row r="247" spans="1:221" s="4" customFormat="1" ht="33" customHeight="1">
      <c r="A247" s="14"/>
      <c r="B247" s="15"/>
      <c r="C247" s="34" t="s">
        <v>1091</v>
      </c>
      <c r="D247" s="38">
        <v>44587</v>
      </c>
      <c r="E247" s="60" t="s">
        <v>1092</v>
      </c>
      <c r="F247" s="26" t="s">
        <v>30</v>
      </c>
      <c r="G247" s="26" t="s">
        <v>23</v>
      </c>
      <c r="H247" s="26" t="s">
        <v>1093</v>
      </c>
      <c r="I247" s="67" t="s">
        <v>25</v>
      </c>
      <c r="J247" s="34" t="s">
        <v>1074</v>
      </c>
      <c r="K247" s="13">
        <v>334</v>
      </c>
      <c r="L247" s="29">
        <v>46472800</v>
      </c>
      <c r="M247" s="29">
        <v>0</v>
      </c>
      <c r="N247" s="13">
        <v>0</v>
      </c>
      <c r="O247" s="16">
        <v>44587</v>
      </c>
      <c r="P247" s="16">
        <v>44920</v>
      </c>
      <c r="Q247" s="18">
        <v>0</v>
      </c>
      <c r="R247" s="18">
        <v>0</v>
      </c>
      <c r="S247" s="13" t="s">
        <v>25</v>
      </c>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row>
    <row r="248" spans="1:221" s="4" customFormat="1" ht="33" customHeight="1">
      <c r="A248" s="14"/>
      <c r="B248" s="15"/>
      <c r="C248" s="34" t="s">
        <v>1094</v>
      </c>
      <c r="D248" s="38">
        <v>44587</v>
      </c>
      <c r="E248" s="60" t="s">
        <v>1095</v>
      </c>
      <c r="F248" s="26" t="s">
        <v>30</v>
      </c>
      <c r="G248" s="26" t="s">
        <v>23</v>
      </c>
      <c r="H248" s="26" t="s">
        <v>1096</v>
      </c>
      <c r="I248" s="67" t="s">
        <v>25</v>
      </c>
      <c r="J248" s="34" t="s">
        <v>214</v>
      </c>
      <c r="K248" s="13">
        <v>334</v>
      </c>
      <c r="L248" s="29">
        <v>44000000</v>
      </c>
      <c r="M248" s="29">
        <v>0</v>
      </c>
      <c r="N248" s="13">
        <v>0</v>
      </c>
      <c r="O248" s="16">
        <v>44587</v>
      </c>
      <c r="P248" s="16">
        <v>44920</v>
      </c>
      <c r="Q248" s="18">
        <v>0</v>
      </c>
      <c r="R248" s="18">
        <v>0</v>
      </c>
      <c r="S248" s="13" t="s">
        <v>25</v>
      </c>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row>
    <row r="249" spans="1:221" s="4" customFormat="1" ht="33" customHeight="1">
      <c r="A249" s="14"/>
      <c r="B249" s="15"/>
      <c r="C249" s="34" t="s">
        <v>1097</v>
      </c>
      <c r="D249" s="38">
        <v>44587</v>
      </c>
      <c r="E249" s="60" t="s">
        <v>1089</v>
      </c>
      <c r="F249" s="26" t="s">
        <v>30</v>
      </c>
      <c r="G249" s="26" t="s">
        <v>23</v>
      </c>
      <c r="H249" s="26" t="s">
        <v>1098</v>
      </c>
      <c r="I249" s="67" t="s">
        <v>25</v>
      </c>
      <c r="J249" s="34" t="s">
        <v>1074</v>
      </c>
      <c r="K249" s="13">
        <v>181</v>
      </c>
      <c r="L249" s="29">
        <v>30000000</v>
      </c>
      <c r="M249" s="29">
        <v>0</v>
      </c>
      <c r="N249" s="13">
        <v>0</v>
      </c>
      <c r="O249" s="16">
        <v>44587</v>
      </c>
      <c r="P249" s="16">
        <v>44767</v>
      </c>
      <c r="Q249" s="18">
        <v>0</v>
      </c>
      <c r="R249" s="18">
        <v>0</v>
      </c>
      <c r="S249" s="13" t="s">
        <v>25</v>
      </c>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row>
    <row r="250" spans="1:221" s="4" customFormat="1" ht="33" customHeight="1">
      <c r="A250" s="14"/>
      <c r="B250" s="15"/>
      <c r="C250" s="34" t="s">
        <v>1099</v>
      </c>
      <c r="D250" s="38">
        <v>44586</v>
      </c>
      <c r="E250" s="60" t="s">
        <v>1100</v>
      </c>
      <c r="F250" s="26" t="s">
        <v>30</v>
      </c>
      <c r="G250" s="26" t="s">
        <v>23</v>
      </c>
      <c r="H250" s="26" t="s">
        <v>372</v>
      </c>
      <c r="I250" s="67" t="s">
        <v>25</v>
      </c>
      <c r="J250" s="34" t="s">
        <v>1101</v>
      </c>
      <c r="K250" s="13">
        <v>337</v>
      </c>
      <c r="L250" s="29">
        <v>68301100</v>
      </c>
      <c r="M250" s="29">
        <v>0</v>
      </c>
      <c r="N250" s="13">
        <v>0</v>
      </c>
      <c r="O250" s="16">
        <v>44589</v>
      </c>
      <c r="P250" s="16">
        <v>44925</v>
      </c>
      <c r="Q250" s="18">
        <v>1.9E-2</v>
      </c>
      <c r="R250" s="18">
        <v>0</v>
      </c>
      <c r="S250" s="13" t="s">
        <v>25</v>
      </c>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c r="HJ250" s="5"/>
      <c r="HK250" s="5"/>
      <c r="HL250" s="5"/>
      <c r="HM250" s="5"/>
    </row>
    <row r="251" spans="1:221" s="4" customFormat="1" ht="33" customHeight="1">
      <c r="A251" s="14"/>
      <c r="B251" s="15"/>
      <c r="C251" s="34" t="s">
        <v>1102</v>
      </c>
      <c r="D251" s="38">
        <v>44587</v>
      </c>
      <c r="E251" s="60" t="s">
        <v>1103</v>
      </c>
      <c r="F251" s="26" t="s">
        <v>30</v>
      </c>
      <c r="G251" s="26" t="s">
        <v>23</v>
      </c>
      <c r="H251" s="26" t="s">
        <v>1104</v>
      </c>
      <c r="I251" s="67" t="s">
        <v>25</v>
      </c>
      <c r="J251" s="34" t="s">
        <v>1074</v>
      </c>
      <c r="K251" s="13">
        <v>334</v>
      </c>
      <c r="L251" s="29">
        <v>46472800</v>
      </c>
      <c r="M251" s="29">
        <v>0</v>
      </c>
      <c r="N251" s="13">
        <v>0</v>
      </c>
      <c r="O251" s="16">
        <v>44587</v>
      </c>
      <c r="P251" s="16">
        <v>44920</v>
      </c>
      <c r="Q251" s="18">
        <v>0</v>
      </c>
      <c r="R251" s="18">
        <v>0</v>
      </c>
      <c r="S251" s="13" t="s">
        <v>25</v>
      </c>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c r="HJ251" s="5"/>
      <c r="HK251" s="5"/>
      <c r="HL251" s="5"/>
      <c r="HM251" s="5"/>
    </row>
    <row r="252" spans="1:221" s="4" customFormat="1" ht="33" customHeight="1">
      <c r="A252" s="14"/>
      <c r="B252" s="15"/>
      <c r="C252" s="34" t="s">
        <v>1105</v>
      </c>
      <c r="D252" s="38">
        <v>44587</v>
      </c>
      <c r="E252" s="60" t="s">
        <v>1089</v>
      </c>
      <c r="F252" s="26" t="s">
        <v>30</v>
      </c>
      <c r="G252" s="26" t="s">
        <v>23</v>
      </c>
      <c r="H252" s="26" t="s">
        <v>1106</v>
      </c>
      <c r="I252" s="67" t="s">
        <v>25</v>
      </c>
      <c r="J252" s="34" t="s">
        <v>1074</v>
      </c>
      <c r="K252" s="13">
        <v>181</v>
      </c>
      <c r="L252" s="29">
        <v>30000000</v>
      </c>
      <c r="M252" s="29">
        <v>0</v>
      </c>
      <c r="N252" s="13">
        <v>0</v>
      </c>
      <c r="O252" s="16">
        <v>44587</v>
      </c>
      <c r="P252" s="16">
        <v>44767</v>
      </c>
      <c r="Q252" s="18">
        <v>0</v>
      </c>
      <c r="R252" s="18">
        <v>0</v>
      </c>
      <c r="S252" s="13" t="s">
        <v>25</v>
      </c>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c r="HJ252" s="5"/>
      <c r="HK252" s="5"/>
      <c r="HL252" s="5"/>
      <c r="HM252" s="5"/>
    </row>
    <row r="253" spans="1:221" s="4" customFormat="1" ht="33" customHeight="1">
      <c r="A253" s="14"/>
      <c r="B253" s="15"/>
      <c r="C253" s="34" t="s">
        <v>1107</v>
      </c>
      <c r="D253" s="38">
        <v>44586</v>
      </c>
      <c r="E253" s="60" t="s">
        <v>1089</v>
      </c>
      <c r="F253" s="26" t="s">
        <v>30</v>
      </c>
      <c r="G253" s="26" t="s">
        <v>23</v>
      </c>
      <c r="H253" s="26" t="s">
        <v>1108</v>
      </c>
      <c r="I253" s="67" t="s">
        <v>25</v>
      </c>
      <c r="J253" s="34" t="s">
        <v>1074</v>
      </c>
      <c r="K253" s="13">
        <v>181</v>
      </c>
      <c r="L253" s="29">
        <v>30000000</v>
      </c>
      <c r="M253" s="29">
        <v>0</v>
      </c>
      <c r="N253" s="13">
        <v>0</v>
      </c>
      <c r="O253" s="16">
        <v>44589</v>
      </c>
      <c r="P253" s="16">
        <v>44769</v>
      </c>
      <c r="Q253" s="18">
        <v>0</v>
      </c>
      <c r="R253" s="18">
        <v>0</v>
      </c>
      <c r="S253" s="13" t="s">
        <v>25</v>
      </c>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c r="HJ253" s="5"/>
      <c r="HK253" s="5"/>
      <c r="HL253" s="5"/>
      <c r="HM253" s="5"/>
    </row>
    <row r="254" spans="1:221" s="4" customFormat="1" ht="33" customHeight="1">
      <c r="A254" s="14"/>
      <c r="B254" s="15"/>
      <c r="C254" s="34" t="s">
        <v>1109</v>
      </c>
      <c r="D254" s="38">
        <v>44586</v>
      </c>
      <c r="E254" s="60" t="s">
        <v>1110</v>
      </c>
      <c r="F254" s="26" t="s">
        <v>30</v>
      </c>
      <c r="G254" s="26" t="s">
        <v>23</v>
      </c>
      <c r="H254" s="26" t="s">
        <v>675</v>
      </c>
      <c r="I254" s="67" t="s">
        <v>25</v>
      </c>
      <c r="J254" s="34" t="s">
        <v>1029</v>
      </c>
      <c r="K254" s="13">
        <v>339</v>
      </c>
      <c r="L254" s="29">
        <v>71187880</v>
      </c>
      <c r="M254" s="29">
        <v>0</v>
      </c>
      <c r="N254" s="13">
        <v>0</v>
      </c>
      <c r="O254" s="16">
        <v>44587</v>
      </c>
      <c r="P254" s="16">
        <v>44925</v>
      </c>
      <c r="Q254" s="18">
        <v>0</v>
      </c>
      <c r="R254" s="18">
        <v>0</v>
      </c>
      <c r="S254" s="13" t="s">
        <v>25</v>
      </c>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c r="HJ254" s="5"/>
      <c r="HK254" s="5"/>
      <c r="HL254" s="5"/>
      <c r="HM254" s="5"/>
    </row>
    <row r="255" spans="1:221" s="4" customFormat="1" ht="33" customHeight="1">
      <c r="A255" s="14"/>
      <c r="B255" s="15"/>
      <c r="C255" s="34" t="s">
        <v>1111</v>
      </c>
      <c r="D255" s="38">
        <v>44586</v>
      </c>
      <c r="E255" s="60" t="s">
        <v>1112</v>
      </c>
      <c r="F255" s="26" t="s">
        <v>30</v>
      </c>
      <c r="G255" s="26" t="s">
        <v>23</v>
      </c>
      <c r="H255" s="26" t="s">
        <v>1113</v>
      </c>
      <c r="I255" s="67" t="s">
        <v>25</v>
      </c>
      <c r="J255" s="34" t="s">
        <v>1004</v>
      </c>
      <c r="K255" s="13">
        <v>339</v>
      </c>
      <c r="L255" s="29">
        <v>95198827</v>
      </c>
      <c r="M255" s="29">
        <v>0</v>
      </c>
      <c r="N255" s="13">
        <v>0</v>
      </c>
      <c r="O255" s="16">
        <v>44587</v>
      </c>
      <c r="P255" s="16">
        <v>44925</v>
      </c>
      <c r="Q255" s="18">
        <v>0</v>
      </c>
      <c r="R255" s="18">
        <v>0</v>
      </c>
      <c r="S255" s="13" t="s">
        <v>25</v>
      </c>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c r="HJ255" s="5"/>
      <c r="HK255" s="5"/>
      <c r="HL255" s="5"/>
      <c r="HM255" s="5"/>
    </row>
    <row r="256" spans="1:221" s="4" customFormat="1" ht="33" customHeight="1">
      <c r="A256" s="14"/>
      <c r="B256" s="15"/>
      <c r="C256" s="34" t="s">
        <v>1114</v>
      </c>
      <c r="D256" s="38">
        <v>44587</v>
      </c>
      <c r="E256" s="60" t="s">
        <v>1089</v>
      </c>
      <c r="F256" s="26" t="s">
        <v>30</v>
      </c>
      <c r="G256" s="26" t="s">
        <v>23</v>
      </c>
      <c r="H256" s="26" t="s">
        <v>1115</v>
      </c>
      <c r="I256" s="67" t="s">
        <v>25</v>
      </c>
      <c r="J256" s="34" t="s">
        <v>1074</v>
      </c>
      <c r="K256" s="13">
        <v>181</v>
      </c>
      <c r="L256" s="29">
        <v>30000000</v>
      </c>
      <c r="M256" s="29">
        <v>0</v>
      </c>
      <c r="N256" s="13">
        <v>0</v>
      </c>
      <c r="O256" s="16">
        <v>44588</v>
      </c>
      <c r="P256" s="16">
        <v>44768</v>
      </c>
      <c r="Q256" s="18">
        <v>0</v>
      </c>
      <c r="R256" s="18">
        <v>0</v>
      </c>
      <c r="S256" s="13" t="s">
        <v>25</v>
      </c>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row>
    <row r="257" spans="1:221" s="4" customFormat="1" ht="33" customHeight="1">
      <c r="A257" s="14"/>
      <c r="B257" s="15"/>
      <c r="C257" s="34" t="s">
        <v>1116</v>
      </c>
      <c r="D257" s="38">
        <v>44587</v>
      </c>
      <c r="E257" s="60" t="s">
        <v>1117</v>
      </c>
      <c r="F257" s="26" t="s">
        <v>30</v>
      </c>
      <c r="G257" s="26" t="s">
        <v>23</v>
      </c>
      <c r="H257" s="26" t="s">
        <v>1118</v>
      </c>
      <c r="I257" s="67" t="s">
        <v>25</v>
      </c>
      <c r="J257" s="34" t="s">
        <v>214</v>
      </c>
      <c r="K257" s="13">
        <v>334</v>
      </c>
      <c r="L257" s="29">
        <v>60500000</v>
      </c>
      <c r="M257" s="29">
        <v>0</v>
      </c>
      <c r="N257" s="13">
        <v>0</v>
      </c>
      <c r="O257" s="16">
        <v>44587</v>
      </c>
      <c r="P257" s="16">
        <v>44920</v>
      </c>
      <c r="Q257" s="18">
        <v>0</v>
      </c>
      <c r="R257" s="18">
        <v>0</v>
      </c>
      <c r="S257" s="13" t="s">
        <v>25</v>
      </c>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row>
    <row r="258" spans="1:221" s="4" customFormat="1" ht="33" customHeight="1">
      <c r="A258" s="14"/>
      <c r="B258" s="15"/>
      <c r="C258" s="34" t="s">
        <v>1119</v>
      </c>
      <c r="D258" s="38">
        <v>44587</v>
      </c>
      <c r="E258" s="60" t="s">
        <v>1120</v>
      </c>
      <c r="F258" s="26" t="s">
        <v>30</v>
      </c>
      <c r="G258" s="26" t="s">
        <v>23</v>
      </c>
      <c r="H258" s="26" t="s">
        <v>1121</v>
      </c>
      <c r="I258" s="67" t="s">
        <v>25</v>
      </c>
      <c r="J258" s="34" t="s">
        <v>892</v>
      </c>
      <c r="K258" s="13">
        <v>338</v>
      </c>
      <c r="L258" s="29">
        <v>59713333</v>
      </c>
      <c r="M258" s="29">
        <v>0</v>
      </c>
      <c r="N258" s="13">
        <v>0</v>
      </c>
      <c r="O258" s="16">
        <v>44588</v>
      </c>
      <c r="P258" s="16">
        <v>44925</v>
      </c>
      <c r="Q258" s="18">
        <v>1.7899999999999999E-2</v>
      </c>
      <c r="R258" s="18">
        <v>0</v>
      </c>
      <c r="S258" s="13" t="s">
        <v>25</v>
      </c>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c r="GB258" s="5"/>
      <c r="GC258" s="5"/>
      <c r="GD258" s="5"/>
      <c r="GE258" s="5"/>
      <c r="GF258" s="5"/>
      <c r="GG258" s="5"/>
      <c r="GH258" s="5"/>
      <c r="GI258" s="5"/>
      <c r="GJ258" s="5"/>
      <c r="GK258" s="5"/>
      <c r="GL258" s="5"/>
      <c r="GM258" s="5"/>
      <c r="GN258" s="5"/>
      <c r="GO258" s="5"/>
      <c r="GP258" s="5"/>
      <c r="GQ258" s="5"/>
      <c r="GR258" s="5"/>
      <c r="GS258" s="5"/>
      <c r="GT258" s="5"/>
      <c r="GU258" s="5"/>
      <c r="GV258" s="5"/>
      <c r="GW258" s="5"/>
      <c r="GX258" s="5"/>
      <c r="GY258" s="5"/>
      <c r="GZ258" s="5"/>
      <c r="HA258" s="5"/>
      <c r="HB258" s="5"/>
      <c r="HC258" s="5"/>
      <c r="HD258" s="5"/>
      <c r="HE258" s="5"/>
      <c r="HF258" s="5"/>
      <c r="HG258" s="5"/>
      <c r="HH258" s="5"/>
      <c r="HI258" s="5"/>
      <c r="HJ258" s="5"/>
      <c r="HK258" s="5"/>
      <c r="HL258" s="5"/>
      <c r="HM258" s="5"/>
    </row>
    <row r="259" spans="1:221" s="4" customFormat="1" ht="33" customHeight="1">
      <c r="A259" s="14"/>
      <c r="B259" s="15"/>
      <c r="C259" s="34" t="s">
        <v>1122</v>
      </c>
      <c r="D259" s="38">
        <v>44587</v>
      </c>
      <c r="E259" s="60" t="s">
        <v>1123</v>
      </c>
      <c r="F259" s="26" t="s">
        <v>30</v>
      </c>
      <c r="G259" s="26" t="s">
        <v>23</v>
      </c>
      <c r="H259" s="26" t="s">
        <v>1124</v>
      </c>
      <c r="I259" s="67" t="s">
        <v>25</v>
      </c>
      <c r="J259" s="34" t="s">
        <v>1101</v>
      </c>
      <c r="K259" s="13">
        <v>338</v>
      </c>
      <c r="L259" s="29">
        <v>9713333</v>
      </c>
      <c r="M259" s="29">
        <v>0</v>
      </c>
      <c r="N259" s="13">
        <v>0</v>
      </c>
      <c r="O259" s="16">
        <v>44588</v>
      </c>
      <c r="P259" s="16">
        <v>44925</v>
      </c>
      <c r="Q259" s="18">
        <v>1.9E-2</v>
      </c>
      <c r="R259" s="18">
        <v>0</v>
      </c>
      <c r="S259" s="13" t="s">
        <v>25</v>
      </c>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c r="GB259" s="5"/>
      <c r="GC259" s="5"/>
      <c r="GD259" s="5"/>
      <c r="GE259" s="5"/>
      <c r="GF259" s="5"/>
      <c r="GG259" s="5"/>
      <c r="GH259" s="5"/>
      <c r="GI259" s="5"/>
      <c r="GJ259" s="5"/>
      <c r="GK259" s="5"/>
      <c r="GL259" s="5"/>
      <c r="GM259" s="5"/>
      <c r="GN259" s="5"/>
      <c r="GO259" s="5"/>
      <c r="GP259" s="5"/>
      <c r="GQ259" s="5"/>
      <c r="GR259" s="5"/>
      <c r="GS259" s="5"/>
      <c r="GT259" s="5"/>
      <c r="GU259" s="5"/>
      <c r="GV259" s="5"/>
      <c r="GW259" s="5"/>
      <c r="GX259" s="5"/>
      <c r="GY259" s="5"/>
      <c r="GZ259" s="5"/>
      <c r="HA259" s="5"/>
      <c r="HB259" s="5"/>
      <c r="HC259" s="5"/>
      <c r="HD259" s="5"/>
      <c r="HE259" s="5"/>
      <c r="HF259" s="5"/>
      <c r="HG259" s="5"/>
      <c r="HH259" s="5"/>
      <c r="HI259" s="5"/>
      <c r="HJ259" s="5"/>
      <c r="HK259" s="5"/>
      <c r="HL259" s="5"/>
      <c r="HM259" s="5"/>
    </row>
    <row r="260" spans="1:221" s="4" customFormat="1" ht="33" customHeight="1">
      <c r="A260" s="14"/>
      <c r="B260" s="15"/>
      <c r="C260" s="34" t="s">
        <v>1125</v>
      </c>
      <c r="D260" s="38">
        <v>44587</v>
      </c>
      <c r="E260" s="60" t="s">
        <v>1126</v>
      </c>
      <c r="F260" s="26" t="s">
        <v>30</v>
      </c>
      <c r="G260" s="26" t="s">
        <v>23</v>
      </c>
      <c r="H260" s="26" t="s">
        <v>399</v>
      </c>
      <c r="I260" s="67" t="s">
        <v>25</v>
      </c>
      <c r="J260" s="34" t="s">
        <v>1060</v>
      </c>
      <c r="K260" s="13">
        <v>334</v>
      </c>
      <c r="L260" s="29">
        <v>96817501</v>
      </c>
      <c r="M260" s="29">
        <v>0</v>
      </c>
      <c r="N260" s="13">
        <v>0</v>
      </c>
      <c r="O260" s="16">
        <v>44587</v>
      </c>
      <c r="P260" s="16">
        <v>44920</v>
      </c>
      <c r="Q260" s="18">
        <v>0.03</v>
      </c>
      <c r="R260" s="18">
        <v>0</v>
      </c>
      <c r="S260" s="13" t="s">
        <v>25</v>
      </c>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c r="GB260" s="5"/>
      <c r="GC260" s="5"/>
      <c r="GD260" s="5"/>
      <c r="GE260" s="5"/>
      <c r="GF260" s="5"/>
      <c r="GG260" s="5"/>
      <c r="GH260" s="5"/>
      <c r="GI260" s="5"/>
      <c r="GJ260" s="5"/>
      <c r="GK260" s="5"/>
      <c r="GL260" s="5"/>
      <c r="GM260" s="5"/>
      <c r="GN260" s="5"/>
      <c r="GO260" s="5"/>
      <c r="GP260" s="5"/>
      <c r="GQ260" s="5"/>
      <c r="GR260" s="5"/>
      <c r="GS260" s="5"/>
      <c r="GT260" s="5"/>
      <c r="GU260" s="5"/>
      <c r="GV260" s="5"/>
      <c r="GW260" s="5"/>
      <c r="GX260" s="5"/>
      <c r="GY260" s="5"/>
      <c r="GZ260" s="5"/>
      <c r="HA260" s="5"/>
      <c r="HB260" s="5"/>
      <c r="HC260" s="5"/>
      <c r="HD260" s="5"/>
      <c r="HE260" s="5"/>
      <c r="HF260" s="5"/>
      <c r="HG260" s="5"/>
      <c r="HH260" s="5"/>
      <c r="HI260" s="5"/>
      <c r="HJ260" s="5"/>
      <c r="HK260" s="5"/>
      <c r="HL260" s="5"/>
      <c r="HM260" s="5"/>
    </row>
    <row r="261" spans="1:221" s="4" customFormat="1" ht="33" customHeight="1">
      <c r="A261" s="14"/>
      <c r="B261" s="15"/>
      <c r="C261" s="34" t="s">
        <v>1127</v>
      </c>
      <c r="D261" s="38">
        <v>44587</v>
      </c>
      <c r="E261" s="60" t="s">
        <v>1128</v>
      </c>
      <c r="F261" s="26" t="s">
        <v>30</v>
      </c>
      <c r="G261" s="26" t="s">
        <v>23</v>
      </c>
      <c r="H261" s="26" t="s">
        <v>1129</v>
      </c>
      <c r="I261" s="67" t="s">
        <v>25</v>
      </c>
      <c r="J261" s="34" t="s">
        <v>1074</v>
      </c>
      <c r="K261" s="13">
        <v>334</v>
      </c>
      <c r="L261" s="29">
        <v>30000000</v>
      </c>
      <c r="M261" s="29">
        <v>0</v>
      </c>
      <c r="N261" s="13">
        <v>0</v>
      </c>
      <c r="O261" s="16">
        <v>44587</v>
      </c>
      <c r="P261" s="16">
        <v>44920</v>
      </c>
      <c r="Q261" s="18">
        <v>0</v>
      </c>
      <c r="R261" s="18">
        <v>0</v>
      </c>
      <c r="S261" s="13" t="s">
        <v>25</v>
      </c>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c r="GB261" s="5"/>
      <c r="GC261" s="5"/>
      <c r="GD261" s="5"/>
      <c r="GE261" s="5"/>
      <c r="GF261" s="5"/>
      <c r="GG261" s="5"/>
      <c r="GH261" s="5"/>
      <c r="GI261" s="5"/>
      <c r="GJ261" s="5"/>
      <c r="GK261" s="5"/>
      <c r="GL261" s="5"/>
      <c r="GM261" s="5"/>
      <c r="GN261" s="5"/>
      <c r="GO261" s="5"/>
      <c r="GP261" s="5"/>
      <c r="GQ261" s="5"/>
      <c r="GR261" s="5"/>
      <c r="GS261" s="5"/>
      <c r="GT261" s="5"/>
      <c r="GU261" s="5"/>
      <c r="GV261" s="5"/>
      <c r="GW261" s="5"/>
      <c r="GX261" s="5"/>
      <c r="GY261" s="5"/>
      <c r="GZ261" s="5"/>
      <c r="HA261" s="5"/>
      <c r="HB261" s="5"/>
      <c r="HC261" s="5"/>
      <c r="HD261" s="5"/>
      <c r="HE261" s="5"/>
      <c r="HF261" s="5"/>
      <c r="HG261" s="5"/>
      <c r="HH261" s="5"/>
      <c r="HI261" s="5"/>
      <c r="HJ261" s="5"/>
      <c r="HK261" s="5"/>
      <c r="HL261" s="5"/>
      <c r="HM261" s="5"/>
    </row>
    <row r="262" spans="1:221" s="4" customFormat="1" ht="33" customHeight="1">
      <c r="A262" s="14"/>
      <c r="B262" s="15"/>
      <c r="C262" s="34" t="s">
        <v>1130</v>
      </c>
      <c r="D262" s="38">
        <v>44587</v>
      </c>
      <c r="E262" s="60" t="s">
        <v>1131</v>
      </c>
      <c r="F262" s="26" t="s">
        <v>30</v>
      </c>
      <c r="G262" s="26" t="s">
        <v>23</v>
      </c>
      <c r="H262" s="26" t="s">
        <v>1132</v>
      </c>
      <c r="I262" s="67" t="s">
        <v>25</v>
      </c>
      <c r="J262" s="34" t="s">
        <v>512</v>
      </c>
      <c r="K262" s="13">
        <v>334</v>
      </c>
      <c r="L262" s="29">
        <v>197430398</v>
      </c>
      <c r="M262" s="29">
        <v>0</v>
      </c>
      <c r="N262" s="13">
        <v>0</v>
      </c>
      <c r="O262" s="16">
        <v>44588</v>
      </c>
      <c r="P262" s="16">
        <v>44921</v>
      </c>
      <c r="Q262" s="18">
        <v>0</v>
      </c>
      <c r="R262" s="18">
        <v>0</v>
      </c>
      <c r="S262" s="13" t="s">
        <v>25</v>
      </c>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c r="GB262" s="5"/>
      <c r="GC262" s="5"/>
      <c r="GD262" s="5"/>
      <c r="GE262" s="5"/>
      <c r="GF262" s="5"/>
      <c r="GG262" s="5"/>
      <c r="GH262" s="5"/>
      <c r="GI262" s="5"/>
      <c r="GJ262" s="5"/>
      <c r="GK262" s="5"/>
      <c r="GL262" s="5"/>
      <c r="GM262" s="5"/>
      <c r="GN262" s="5"/>
      <c r="GO262" s="5"/>
      <c r="GP262" s="5"/>
      <c r="GQ262" s="5"/>
      <c r="GR262" s="5"/>
      <c r="GS262" s="5"/>
      <c r="GT262" s="5"/>
      <c r="GU262" s="5"/>
      <c r="GV262" s="5"/>
      <c r="GW262" s="5"/>
      <c r="GX262" s="5"/>
      <c r="GY262" s="5"/>
      <c r="GZ262" s="5"/>
      <c r="HA262" s="5"/>
      <c r="HB262" s="5"/>
      <c r="HC262" s="5"/>
      <c r="HD262" s="5"/>
      <c r="HE262" s="5"/>
      <c r="HF262" s="5"/>
      <c r="HG262" s="5"/>
      <c r="HH262" s="5"/>
      <c r="HI262" s="5"/>
      <c r="HJ262" s="5"/>
      <c r="HK262" s="5"/>
      <c r="HL262" s="5"/>
      <c r="HM262" s="5"/>
    </row>
    <row r="263" spans="1:221" s="4" customFormat="1" ht="33" customHeight="1">
      <c r="A263" s="14"/>
      <c r="B263" s="15"/>
      <c r="C263" s="34" t="s">
        <v>1133</v>
      </c>
      <c r="D263" s="38">
        <v>44587</v>
      </c>
      <c r="E263" s="60" t="s">
        <v>1089</v>
      </c>
      <c r="F263" s="26" t="s">
        <v>30</v>
      </c>
      <c r="G263" s="26" t="s">
        <v>23</v>
      </c>
      <c r="H263" s="26" t="s">
        <v>1134</v>
      </c>
      <c r="I263" s="67" t="s">
        <v>25</v>
      </c>
      <c r="J263" s="34" t="s">
        <v>1074</v>
      </c>
      <c r="K263" s="13">
        <v>181</v>
      </c>
      <c r="L263" s="29">
        <v>30000000</v>
      </c>
      <c r="M263" s="29">
        <v>0</v>
      </c>
      <c r="N263" s="13">
        <v>0</v>
      </c>
      <c r="O263" s="16">
        <v>44588</v>
      </c>
      <c r="P263" s="16">
        <v>44768</v>
      </c>
      <c r="Q263" s="18">
        <v>0</v>
      </c>
      <c r="R263" s="18">
        <v>0</v>
      </c>
      <c r="S263" s="13" t="s">
        <v>25</v>
      </c>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c r="GB263" s="5"/>
      <c r="GC263" s="5"/>
      <c r="GD263" s="5"/>
      <c r="GE263" s="5"/>
      <c r="GF263" s="5"/>
      <c r="GG263" s="5"/>
      <c r="GH263" s="5"/>
      <c r="GI263" s="5"/>
      <c r="GJ263" s="5"/>
      <c r="GK263" s="5"/>
      <c r="GL263" s="5"/>
      <c r="GM263" s="5"/>
      <c r="GN263" s="5"/>
      <c r="GO263" s="5"/>
      <c r="GP263" s="5"/>
      <c r="GQ263" s="5"/>
      <c r="GR263" s="5"/>
      <c r="GS263" s="5"/>
      <c r="GT263" s="5"/>
      <c r="GU263" s="5"/>
      <c r="GV263" s="5"/>
      <c r="GW263" s="5"/>
      <c r="GX263" s="5"/>
      <c r="GY263" s="5"/>
      <c r="GZ263" s="5"/>
      <c r="HA263" s="5"/>
      <c r="HB263" s="5"/>
      <c r="HC263" s="5"/>
      <c r="HD263" s="5"/>
      <c r="HE263" s="5"/>
      <c r="HF263" s="5"/>
      <c r="HG263" s="5"/>
      <c r="HH263" s="5"/>
      <c r="HI263" s="5"/>
      <c r="HJ263" s="5"/>
      <c r="HK263" s="5"/>
      <c r="HL263" s="5"/>
      <c r="HM263" s="5"/>
    </row>
    <row r="264" spans="1:221" s="4" customFormat="1" ht="33" customHeight="1">
      <c r="A264" s="14"/>
      <c r="B264" s="15"/>
      <c r="C264" s="34" t="s">
        <v>1135</v>
      </c>
      <c r="D264" s="38">
        <v>44588</v>
      </c>
      <c r="E264" s="60" t="s">
        <v>1089</v>
      </c>
      <c r="F264" s="26" t="s">
        <v>30</v>
      </c>
      <c r="G264" s="26" t="s">
        <v>23</v>
      </c>
      <c r="H264" s="26" t="s">
        <v>1136</v>
      </c>
      <c r="I264" s="67" t="s">
        <v>25</v>
      </c>
      <c r="J264" s="34" t="s">
        <v>1074</v>
      </c>
      <c r="K264" s="13">
        <v>181</v>
      </c>
      <c r="L264" s="29">
        <v>30000000</v>
      </c>
      <c r="M264" s="29">
        <v>0</v>
      </c>
      <c r="N264" s="13">
        <v>0</v>
      </c>
      <c r="O264" s="16">
        <v>44588</v>
      </c>
      <c r="P264" s="16">
        <v>44768</v>
      </c>
      <c r="Q264" s="18">
        <v>0</v>
      </c>
      <c r="R264" s="18">
        <v>0</v>
      </c>
      <c r="S264" s="13" t="s">
        <v>25</v>
      </c>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c r="GB264" s="5"/>
      <c r="GC264" s="5"/>
      <c r="GD264" s="5"/>
      <c r="GE264" s="5"/>
      <c r="GF264" s="5"/>
      <c r="GG264" s="5"/>
      <c r="GH264" s="5"/>
      <c r="GI264" s="5"/>
      <c r="GJ264" s="5"/>
      <c r="GK264" s="5"/>
      <c r="GL264" s="5"/>
      <c r="GM264" s="5"/>
      <c r="GN264" s="5"/>
      <c r="GO264" s="5"/>
      <c r="GP264" s="5"/>
      <c r="GQ264" s="5"/>
      <c r="GR264" s="5"/>
      <c r="GS264" s="5"/>
      <c r="GT264" s="5"/>
      <c r="GU264" s="5"/>
      <c r="GV264" s="5"/>
      <c r="GW264" s="5"/>
      <c r="GX264" s="5"/>
      <c r="GY264" s="5"/>
      <c r="GZ264" s="5"/>
      <c r="HA264" s="5"/>
      <c r="HB264" s="5"/>
      <c r="HC264" s="5"/>
      <c r="HD264" s="5"/>
      <c r="HE264" s="5"/>
      <c r="HF264" s="5"/>
      <c r="HG264" s="5"/>
      <c r="HH264" s="5"/>
      <c r="HI264" s="5"/>
      <c r="HJ264" s="5"/>
      <c r="HK264" s="5"/>
      <c r="HL264" s="5"/>
      <c r="HM264" s="5"/>
    </row>
    <row r="265" spans="1:221" s="4" customFormat="1" ht="33" customHeight="1">
      <c r="A265" s="14"/>
      <c r="B265" s="15"/>
      <c r="C265" s="34" t="s">
        <v>1137</v>
      </c>
      <c r="D265" s="38">
        <v>44589</v>
      </c>
      <c r="E265" s="60" t="s">
        <v>1138</v>
      </c>
      <c r="F265" s="26" t="s">
        <v>30</v>
      </c>
      <c r="G265" s="26" t="s">
        <v>23</v>
      </c>
      <c r="H265" s="26" t="s">
        <v>1139</v>
      </c>
      <c r="I265" s="67" t="s">
        <v>25</v>
      </c>
      <c r="J265" s="34" t="s">
        <v>1140</v>
      </c>
      <c r="K265" s="13">
        <v>334</v>
      </c>
      <c r="L265" s="29">
        <v>818472134</v>
      </c>
      <c r="M265" s="29">
        <v>0</v>
      </c>
      <c r="N265" s="13">
        <v>0</v>
      </c>
      <c r="O265" s="16">
        <v>44589</v>
      </c>
      <c r="P265" s="16">
        <v>44922</v>
      </c>
      <c r="Q265" s="18">
        <v>0</v>
      </c>
      <c r="R265" s="18">
        <v>0</v>
      </c>
      <c r="S265" s="13" t="s">
        <v>25</v>
      </c>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c r="GB265" s="5"/>
      <c r="GC265" s="5"/>
      <c r="GD265" s="5"/>
      <c r="GE265" s="5"/>
      <c r="GF265" s="5"/>
      <c r="GG265" s="5"/>
      <c r="GH265" s="5"/>
      <c r="GI265" s="5"/>
      <c r="GJ265" s="5"/>
      <c r="GK265" s="5"/>
      <c r="GL265" s="5"/>
      <c r="GM265" s="5"/>
      <c r="GN265" s="5"/>
      <c r="GO265" s="5"/>
      <c r="GP265" s="5"/>
      <c r="GQ265" s="5"/>
      <c r="GR265" s="5"/>
      <c r="GS265" s="5"/>
      <c r="GT265" s="5"/>
      <c r="GU265" s="5"/>
      <c r="GV265" s="5"/>
      <c r="GW265" s="5"/>
      <c r="GX265" s="5"/>
      <c r="GY265" s="5"/>
      <c r="GZ265" s="5"/>
      <c r="HA265" s="5"/>
      <c r="HB265" s="5"/>
      <c r="HC265" s="5"/>
      <c r="HD265" s="5"/>
      <c r="HE265" s="5"/>
      <c r="HF265" s="5"/>
      <c r="HG265" s="5"/>
      <c r="HH265" s="5"/>
      <c r="HI265" s="5"/>
      <c r="HJ265" s="5"/>
      <c r="HK265" s="5"/>
      <c r="HL265" s="5"/>
      <c r="HM265" s="5"/>
    </row>
    <row r="266" spans="1:221" s="4" customFormat="1" ht="33" customHeight="1">
      <c r="A266" s="14"/>
      <c r="B266" s="15"/>
      <c r="C266" s="34" t="s">
        <v>1141</v>
      </c>
      <c r="D266" s="38">
        <v>44589</v>
      </c>
      <c r="E266" s="60" t="s">
        <v>1142</v>
      </c>
      <c r="F266" s="26" t="s">
        <v>30</v>
      </c>
      <c r="G266" s="26" t="s">
        <v>23</v>
      </c>
      <c r="H266" s="26" t="s">
        <v>1143</v>
      </c>
      <c r="I266" s="67" t="s">
        <v>25</v>
      </c>
      <c r="J266" s="34" t="s">
        <v>1144</v>
      </c>
      <c r="K266" s="13">
        <v>181</v>
      </c>
      <c r="L266" s="29">
        <v>57034800</v>
      </c>
      <c r="M266" s="29">
        <v>0</v>
      </c>
      <c r="N266" s="13">
        <v>0</v>
      </c>
      <c r="O266" s="16">
        <v>44589</v>
      </c>
      <c r="P266" s="16">
        <v>44769</v>
      </c>
      <c r="Q266" s="18">
        <v>0</v>
      </c>
      <c r="R266" s="18">
        <v>0</v>
      </c>
      <c r="S266" s="13" t="s">
        <v>25</v>
      </c>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c r="GB266" s="5"/>
      <c r="GC266" s="5"/>
      <c r="GD266" s="5"/>
      <c r="GE266" s="5"/>
      <c r="GF266" s="5"/>
      <c r="GG266" s="5"/>
      <c r="GH266" s="5"/>
      <c r="GI266" s="5"/>
      <c r="GJ266" s="5"/>
      <c r="GK266" s="5"/>
      <c r="GL266" s="5"/>
      <c r="GM266" s="5"/>
      <c r="GN266" s="5"/>
      <c r="GO266" s="5"/>
      <c r="GP266" s="5"/>
      <c r="GQ266" s="5"/>
      <c r="GR266" s="5"/>
      <c r="GS266" s="5"/>
      <c r="GT266" s="5"/>
      <c r="GU266" s="5"/>
      <c r="GV266" s="5"/>
      <c r="GW266" s="5"/>
      <c r="GX266" s="5"/>
      <c r="GY266" s="5"/>
      <c r="GZ266" s="5"/>
      <c r="HA266" s="5"/>
      <c r="HB266" s="5"/>
      <c r="HC266" s="5"/>
      <c r="HD266" s="5"/>
      <c r="HE266" s="5"/>
      <c r="HF266" s="5"/>
      <c r="HG266" s="5"/>
      <c r="HH266" s="5"/>
      <c r="HI266" s="5"/>
      <c r="HJ266" s="5"/>
      <c r="HK266" s="5"/>
      <c r="HL266" s="5"/>
      <c r="HM266" s="5"/>
    </row>
    <row r="267" spans="1:221" s="4" customFormat="1" ht="33" customHeight="1">
      <c r="A267" s="14"/>
      <c r="B267" s="15"/>
      <c r="C267" s="34" t="s">
        <v>1145</v>
      </c>
      <c r="D267" s="38">
        <v>44588</v>
      </c>
      <c r="E267" s="60" t="s">
        <v>1146</v>
      </c>
      <c r="F267" s="26" t="s">
        <v>30</v>
      </c>
      <c r="G267" s="26" t="s">
        <v>23</v>
      </c>
      <c r="H267" s="26" t="s">
        <v>1147</v>
      </c>
      <c r="I267" s="67" t="s">
        <v>25</v>
      </c>
      <c r="J267" s="34" t="s">
        <v>1144</v>
      </c>
      <c r="K267" s="13">
        <v>181</v>
      </c>
      <c r="L267" s="29">
        <v>15843000</v>
      </c>
      <c r="M267" s="29">
        <v>0</v>
      </c>
      <c r="N267" s="13">
        <v>0</v>
      </c>
      <c r="O267" s="16">
        <v>37283</v>
      </c>
      <c r="P267" s="16">
        <v>44768</v>
      </c>
      <c r="Q267" s="18">
        <v>0</v>
      </c>
      <c r="R267" s="18">
        <v>0</v>
      </c>
      <c r="S267" s="13" t="s">
        <v>25</v>
      </c>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c r="GB267" s="5"/>
      <c r="GC267" s="5"/>
      <c r="GD267" s="5"/>
      <c r="GE267" s="5"/>
      <c r="GF267" s="5"/>
      <c r="GG267" s="5"/>
      <c r="GH267" s="5"/>
      <c r="GI267" s="5"/>
      <c r="GJ267" s="5"/>
      <c r="GK267" s="5"/>
      <c r="GL267" s="5"/>
      <c r="GM267" s="5"/>
      <c r="GN267" s="5"/>
      <c r="GO267" s="5"/>
      <c r="GP267" s="5"/>
      <c r="GQ267" s="5"/>
      <c r="GR267" s="5"/>
      <c r="GS267" s="5"/>
      <c r="GT267" s="5"/>
      <c r="GU267" s="5"/>
      <c r="GV267" s="5"/>
      <c r="GW267" s="5"/>
      <c r="GX267" s="5"/>
      <c r="GY267" s="5"/>
      <c r="GZ267" s="5"/>
      <c r="HA267" s="5"/>
      <c r="HB267" s="5"/>
      <c r="HC267" s="5"/>
      <c r="HD267" s="5"/>
      <c r="HE267" s="5"/>
      <c r="HF267" s="5"/>
      <c r="HG267" s="5"/>
      <c r="HH267" s="5"/>
      <c r="HI267" s="5"/>
      <c r="HJ267" s="5"/>
      <c r="HK267" s="5"/>
      <c r="HL267" s="5"/>
      <c r="HM267" s="5"/>
    </row>
    <row r="268" spans="1:221" s="4" customFormat="1" ht="33" customHeight="1">
      <c r="A268" s="14"/>
      <c r="B268" s="15"/>
      <c r="C268" s="34" t="s">
        <v>1148</v>
      </c>
      <c r="D268" s="38">
        <v>44588</v>
      </c>
      <c r="E268" s="60" t="s">
        <v>1149</v>
      </c>
      <c r="F268" s="26" t="s">
        <v>30</v>
      </c>
      <c r="G268" s="26" t="s">
        <v>23</v>
      </c>
      <c r="H268" s="26" t="s">
        <v>1150</v>
      </c>
      <c r="I268" s="67" t="s">
        <v>25</v>
      </c>
      <c r="J268" s="34" t="s">
        <v>1144</v>
      </c>
      <c r="K268" s="13">
        <v>181</v>
      </c>
      <c r="L268" s="29">
        <v>57034800</v>
      </c>
      <c r="M268" s="29">
        <v>0</v>
      </c>
      <c r="N268" s="13">
        <v>0</v>
      </c>
      <c r="O268" s="16">
        <v>44589</v>
      </c>
      <c r="P268" s="16">
        <v>44769</v>
      </c>
      <c r="Q268" s="18">
        <v>0</v>
      </c>
      <c r="R268" s="18">
        <v>0</v>
      </c>
      <c r="S268" s="13" t="s">
        <v>25</v>
      </c>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c r="HJ268" s="5"/>
      <c r="HK268" s="5"/>
      <c r="HL268" s="5"/>
      <c r="HM268" s="5"/>
    </row>
    <row r="269" spans="1:221" s="4" customFormat="1" ht="33" customHeight="1">
      <c r="A269" s="14"/>
      <c r="B269" s="15"/>
      <c r="C269" s="34" t="s">
        <v>1151</v>
      </c>
      <c r="D269" s="38">
        <v>44588</v>
      </c>
      <c r="E269" s="60" t="s">
        <v>1152</v>
      </c>
      <c r="F269" s="26" t="s">
        <v>30</v>
      </c>
      <c r="G269" s="26" t="s">
        <v>23</v>
      </c>
      <c r="H269" s="26" t="s">
        <v>1153</v>
      </c>
      <c r="I269" s="67" t="s">
        <v>25</v>
      </c>
      <c r="J269" s="34" t="s">
        <v>1144</v>
      </c>
      <c r="K269" s="13">
        <v>181</v>
      </c>
      <c r="L269" s="29">
        <v>15843000</v>
      </c>
      <c r="M269" s="29">
        <v>0</v>
      </c>
      <c r="N269" s="13">
        <v>0</v>
      </c>
      <c r="O269" s="16">
        <v>44589</v>
      </c>
      <c r="P269" s="16">
        <v>44769</v>
      </c>
      <c r="Q269" s="18">
        <v>0</v>
      </c>
      <c r="R269" s="18">
        <v>0</v>
      </c>
      <c r="S269" s="13" t="s">
        <v>25</v>
      </c>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c r="GB269" s="5"/>
      <c r="GC269" s="5"/>
      <c r="GD269" s="5"/>
      <c r="GE269" s="5"/>
      <c r="GF269" s="5"/>
      <c r="GG269" s="5"/>
      <c r="GH269" s="5"/>
      <c r="GI269" s="5"/>
      <c r="GJ269" s="5"/>
      <c r="GK269" s="5"/>
      <c r="GL269" s="5"/>
      <c r="GM269" s="5"/>
      <c r="GN269" s="5"/>
      <c r="GO269" s="5"/>
      <c r="GP269" s="5"/>
      <c r="GQ269" s="5"/>
      <c r="GR269" s="5"/>
      <c r="GS269" s="5"/>
      <c r="GT269" s="5"/>
      <c r="GU269" s="5"/>
      <c r="GV269" s="5"/>
      <c r="GW269" s="5"/>
      <c r="GX269" s="5"/>
      <c r="GY269" s="5"/>
      <c r="GZ269" s="5"/>
      <c r="HA269" s="5"/>
      <c r="HB269" s="5"/>
      <c r="HC269" s="5"/>
      <c r="HD269" s="5"/>
      <c r="HE269" s="5"/>
      <c r="HF269" s="5"/>
      <c r="HG269" s="5"/>
      <c r="HH269" s="5"/>
      <c r="HI269" s="5"/>
      <c r="HJ269" s="5"/>
      <c r="HK269" s="5"/>
      <c r="HL269" s="5"/>
      <c r="HM269" s="5"/>
    </row>
    <row r="270" spans="1:221" s="4" customFormat="1" ht="33" customHeight="1">
      <c r="A270" s="14"/>
      <c r="B270" s="15"/>
      <c r="C270" s="34" t="s">
        <v>1154</v>
      </c>
      <c r="D270" s="38">
        <v>44588</v>
      </c>
      <c r="E270" s="60" t="s">
        <v>1155</v>
      </c>
      <c r="F270" s="26" t="s">
        <v>30</v>
      </c>
      <c r="G270" s="26" t="s">
        <v>73</v>
      </c>
      <c r="H270" s="26" t="s">
        <v>1156</v>
      </c>
      <c r="I270" s="67" t="s">
        <v>25</v>
      </c>
      <c r="J270" s="34" t="s">
        <v>241</v>
      </c>
      <c r="K270" s="13">
        <v>485</v>
      </c>
      <c r="L270" s="29">
        <v>2096232600</v>
      </c>
      <c r="M270" s="29">
        <v>0</v>
      </c>
      <c r="N270" s="13">
        <v>0</v>
      </c>
      <c r="O270" s="16">
        <v>44593</v>
      </c>
      <c r="P270" s="16">
        <v>45077</v>
      </c>
      <c r="Q270" s="18">
        <v>0</v>
      </c>
      <c r="R270" s="18">
        <v>0</v>
      </c>
      <c r="S270" s="13" t="s">
        <v>25</v>
      </c>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c r="GB270" s="5"/>
      <c r="GC270" s="5"/>
      <c r="GD270" s="5"/>
      <c r="GE270" s="5"/>
      <c r="GF270" s="5"/>
      <c r="GG270" s="5"/>
      <c r="GH270" s="5"/>
      <c r="GI270" s="5"/>
      <c r="GJ270" s="5"/>
      <c r="GK270" s="5"/>
      <c r="GL270" s="5"/>
      <c r="GM270" s="5"/>
      <c r="GN270" s="5"/>
      <c r="GO270" s="5"/>
      <c r="GP270" s="5"/>
      <c r="GQ270" s="5"/>
      <c r="GR270" s="5"/>
      <c r="GS270" s="5"/>
      <c r="GT270" s="5"/>
      <c r="GU270" s="5"/>
      <c r="GV270" s="5"/>
      <c r="GW270" s="5"/>
      <c r="GX270" s="5"/>
      <c r="GY270" s="5"/>
      <c r="GZ270" s="5"/>
      <c r="HA270" s="5"/>
      <c r="HB270" s="5"/>
      <c r="HC270" s="5"/>
      <c r="HD270" s="5"/>
      <c r="HE270" s="5"/>
      <c r="HF270" s="5"/>
      <c r="HG270" s="5"/>
      <c r="HH270" s="5"/>
      <c r="HI270" s="5"/>
      <c r="HJ270" s="5"/>
      <c r="HK270" s="5"/>
      <c r="HL270" s="5"/>
      <c r="HM270" s="5"/>
    </row>
    <row r="271" spans="1:221" s="4" customFormat="1" ht="33" customHeight="1">
      <c r="A271" s="14"/>
      <c r="B271" s="15"/>
      <c r="C271" s="34" t="s">
        <v>1157</v>
      </c>
      <c r="D271" s="38">
        <v>44588</v>
      </c>
      <c r="E271" s="60" t="s">
        <v>1158</v>
      </c>
      <c r="F271" s="26" t="s">
        <v>30</v>
      </c>
      <c r="G271" s="26" t="s">
        <v>23</v>
      </c>
      <c r="H271" s="26" t="s">
        <v>1159</v>
      </c>
      <c r="I271" s="67" t="s">
        <v>25</v>
      </c>
      <c r="J271" s="34" t="s">
        <v>1160</v>
      </c>
      <c r="K271" s="13">
        <v>334</v>
      </c>
      <c r="L271" s="29">
        <v>99000000</v>
      </c>
      <c r="M271" s="29">
        <v>0</v>
      </c>
      <c r="N271" s="13">
        <v>0</v>
      </c>
      <c r="O271" s="16">
        <v>44588</v>
      </c>
      <c r="P271" s="16">
        <v>44921</v>
      </c>
      <c r="Q271" s="18">
        <v>0.01</v>
      </c>
      <c r="R271" s="18">
        <v>0</v>
      </c>
      <c r="S271" s="13" t="s">
        <v>25</v>
      </c>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c r="GB271" s="5"/>
      <c r="GC271" s="5"/>
      <c r="GD271" s="5"/>
      <c r="GE271" s="5"/>
      <c r="GF271" s="5"/>
      <c r="GG271" s="5"/>
      <c r="GH271" s="5"/>
      <c r="GI271" s="5"/>
      <c r="GJ271" s="5"/>
      <c r="GK271" s="5"/>
      <c r="GL271" s="5"/>
      <c r="GM271" s="5"/>
      <c r="GN271" s="5"/>
      <c r="GO271" s="5"/>
      <c r="GP271" s="5"/>
      <c r="GQ271" s="5"/>
      <c r="GR271" s="5"/>
      <c r="GS271" s="5"/>
      <c r="GT271" s="5"/>
      <c r="GU271" s="5"/>
      <c r="GV271" s="5"/>
      <c r="GW271" s="5"/>
      <c r="GX271" s="5"/>
      <c r="GY271" s="5"/>
      <c r="GZ271" s="5"/>
      <c r="HA271" s="5"/>
      <c r="HB271" s="5"/>
      <c r="HC271" s="5"/>
      <c r="HD271" s="5"/>
      <c r="HE271" s="5"/>
      <c r="HF271" s="5"/>
      <c r="HG271" s="5"/>
      <c r="HH271" s="5"/>
      <c r="HI271" s="5"/>
      <c r="HJ271" s="5"/>
      <c r="HK271" s="5"/>
      <c r="HL271" s="5"/>
      <c r="HM271" s="5"/>
    </row>
    <row r="272" spans="1:221" s="4" customFormat="1" ht="33" customHeight="1">
      <c r="A272" s="14"/>
      <c r="B272" s="15"/>
      <c r="C272" s="34" t="s">
        <v>1161</v>
      </c>
      <c r="D272" s="38">
        <v>44588</v>
      </c>
      <c r="E272" s="60" t="s">
        <v>1162</v>
      </c>
      <c r="F272" s="26" t="s">
        <v>30</v>
      </c>
      <c r="G272" s="26" t="s">
        <v>23</v>
      </c>
      <c r="H272" s="26" t="s">
        <v>1163</v>
      </c>
      <c r="I272" s="67" t="s">
        <v>25</v>
      </c>
      <c r="J272" s="34" t="s">
        <v>1164</v>
      </c>
      <c r="K272" s="13">
        <v>334</v>
      </c>
      <c r="L272" s="29">
        <v>55000000</v>
      </c>
      <c r="M272" s="29">
        <v>0</v>
      </c>
      <c r="N272" s="13">
        <v>0</v>
      </c>
      <c r="O272" s="16">
        <v>44589</v>
      </c>
      <c r="P272" s="16">
        <v>44922</v>
      </c>
      <c r="Q272" s="18">
        <v>0</v>
      </c>
      <c r="R272" s="18">
        <v>0</v>
      </c>
      <c r="S272" s="13" t="s">
        <v>25</v>
      </c>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c r="GB272" s="5"/>
      <c r="GC272" s="5"/>
      <c r="GD272" s="5"/>
      <c r="GE272" s="5"/>
      <c r="GF272" s="5"/>
      <c r="GG272" s="5"/>
      <c r="GH272" s="5"/>
      <c r="GI272" s="5"/>
      <c r="GJ272" s="5"/>
      <c r="GK272" s="5"/>
      <c r="GL272" s="5"/>
      <c r="GM272" s="5"/>
      <c r="GN272" s="5"/>
      <c r="GO272" s="5"/>
      <c r="GP272" s="5"/>
      <c r="GQ272" s="5"/>
      <c r="GR272" s="5"/>
      <c r="GS272" s="5"/>
      <c r="GT272" s="5"/>
      <c r="GU272" s="5"/>
      <c r="GV272" s="5"/>
      <c r="GW272" s="5"/>
      <c r="GX272" s="5"/>
      <c r="GY272" s="5"/>
      <c r="GZ272" s="5"/>
      <c r="HA272" s="5"/>
      <c r="HB272" s="5"/>
      <c r="HC272" s="5"/>
      <c r="HD272" s="5"/>
      <c r="HE272" s="5"/>
      <c r="HF272" s="5"/>
      <c r="HG272" s="5"/>
      <c r="HH272" s="5"/>
      <c r="HI272" s="5"/>
      <c r="HJ272" s="5"/>
      <c r="HK272" s="5"/>
      <c r="HL272" s="5"/>
      <c r="HM272" s="5"/>
    </row>
    <row r="273" spans="1:222" s="4" customFormat="1" ht="33" customHeight="1">
      <c r="A273" s="14"/>
      <c r="B273" s="15"/>
      <c r="C273" s="34" t="s">
        <v>1165</v>
      </c>
      <c r="D273" s="38">
        <v>44589</v>
      </c>
      <c r="E273" s="60" t="s">
        <v>1166</v>
      </c>
      <c r="F273" s="26" t="s">
        <v>30</v>
      </c>
      <c r="G273" s="26" t="s">
        <v>23</v>
      </c>
      <c r="H273" s="26" t="s">
        <v>1167</v>
      </c>
      <c r="I273" s="67" t="s">
        <v>25</v>
      </c>
      <c r="J273" s="34" t="s">
        <v>300</v>
      </c>
      <c r="K273" s="13">
        <v>10</v>
      </c>
      <c r="L273" s="29">
        <v>4165096</v>
      </c>
      <c r="M273" s="29">
        <v>0</v>
      </c>
      <c r="N273" s="13">
        <v>0</v>
      </c>
      <c r="O273" s="16">
        <v>44590</v>
      </c>
      <c r="P273" s="16">
        <v>44599</v>
      </c>
      <c r="Q273" s="18">
        <v>0</v>
      </c>
      <c r="R273" s="18">
        <v>0</v>
      </c>
      <c r="S273" s="13" t="s">
        <v>25</v>
      </c>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c r="GB273" s="5"/>
      <c r="GC273" s="5"/>
      <c r="GD273" s="5"/>
      <c r="GE273" s="5"/>
      <c r="GF273" s="5"/>
      <c r="GG273" s="5"/>
      <c r="GH273" s="5"/>
      <c r="GI273" s="5"/>
      <c r="GJ273" s="5"/>
      <c r="GK273" s="5"/>
      <c r="GL273" s="5"/>
      <c r="GM273" s="5"/>
      <c r="GN273" s="5"/>
      <c r="GO273" s="5"/>
      <c r="GP273" s="5"/>
      <c r="GQ273" s="5"/>
      <c r="GR273" s="5"/>
      <c r="GS273" s="5"/>
      <c r="GT273" s="5"/>
      <c r="GU273" s="5"/>
      <c r="GV273" s="5"/>
      <c r="GW273" s="5"/>
      <c r="GX273" s="5"/>
      <c r="GY273" s="5"/>
      <c r="GZ273" s="5"/>
      <c r="HA273" s="5"/>
      <c r="HB273" s="5"/>
      <c r="HC273" s="5"/>
      <c r="HD273" s="5"/>
      <c r="HE273" s="5"/>
      <c r="HF273" s="5"/>
      <c r="HG273" s="5"/>
      <c r="HH273" s="5"/>
      <c r="HI273" s="5"/>
      <c r="HJ273" s="5"/>
      <c r="HK273" s="5"/>
      <c r="HL273" s="5"/>
      <c r="HM273" s="5"/>
    </row>
    <row r="274" spans="1:222" s="4" customFormat="1" ht="33" customHeight="1">
      <c r="A274" s="14"/>
      <c r="B274" s="15"/>
      <c r="C274" s="34" t="s">
        <v>1168</v>
      </c>
      <c r="D274" s="38">
        <v>44589</v>
      </c>
      <c r="E274" s="60" t="s">
        <v>1152</v>
      </c>
      <c r="F274" s="26" t="s">
        <v>30</v>
      </c>
      <c r="G274" s="26" t="s">
        <v>23</v>
      </c>
      <c r="H274" s="26" t="s">
        <v>1169</v>
      </c>
      <c r="I274" s="67" t="s">
        <v>25</v>
      </c>
      <c r="J274" s="34" t="s">
        <v>1144</v>
      </c>
      <c r="K274" s="13">
        <v>181</v>
      </c>
      <c r="L274" s="29">
        <v>15843000</v>
      </c>
      <c r="M274" s="29">
        <v>0</v>
      </c>
      <c r="N274" s="13">
        <v>0</v>
      </c>
      <c r="O274" s="16">
        <v>44589</v>
      </c>
      <c r="P274" s="16">
        <v>44769</v>
      </c>
      <c r="Q274" s="18">
        <v>0</v>
      </c>
      <c r="R274" s="18">
        <v>0</v>
      </c>
      <c r="S274" s="13" t="s">
        <v>25</v>
      </c>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c r="GB274" s="5"/>
      <c r="GC274" s="5"/>
      <c r="GD274" s="5"/>
      <c r="GE274" s="5"/>
      <c r="GF274" s="5"/>
      <c r="GG274" s="5"/>
      <c r="GH274" s="5"/>
      <c r="GI274" s="5"/>
      <c r="GJ274" s="5"/>
      <c r="GK274" s="5"/>
      <c r="GL274" s="5"/>
      <c r="GM274" s="5"/>
      <c r="GN274" s="5"/>
      <c r="GO274" s="5"/>
      <c r="GP274" s="5"/>
      <c r="GQ274" s="5"/>
      <c r="GR274" s="5"/>
      <c r="GS274" s="5"/>
      <c r="GT274" s="5"/>
      <c r="GU274" s="5"/>
      <c r="GV274" s="5"/>
      <c r="GW274" s="5"/>
      <c r="GX274" s="5"/>
      <c r="GY274" s="5"/>
      <c r="GZ274" s="5"/>
      <c r="HA274" s="5"/>
      <c r="HB274" s="5"/>
      <c r="HC274" s="5"/>
      <c r="HD274" s="5"/>
      <c r="HE274" s="5"/>
      <c r="HF274" s="5"/>
      <c r="HG274" s="5"/>
      <c r="HH274" s="5"/>
      <c r="HI274" s="5"/>
      <c r="HJ274" s="5"/>
      <c r="HK274" s="5"/>
      <c r="HL274" s="5"/>
      <c r="HM274" s="5"/>
    </row>
    <row r="275" spans="1:222" s="4" customFormat="1" ht="33" customHeight="1">
      <c r="A275" s="14"/>
      <c r="B275" s="15"/>
      <c r="C275" s="34" t="s">
        <v>1170</v>
      </c>
      <c r="D275" s="38">
        <v>44589</v>
      </c>
      <c r="E275" s="60" t="s">
        <v>1171</v>
      </c>
      <c r="F275" s="26" t="s">
        <v>30</v>
      </c>
      <c r="G275" s="26" t="s">
        <v>23</v>
      </c>
      <c r="H275" s="26" t="s">
        <v>359</v>
      </c>
      <c r="I275" s="67" t="s">
        <v>25</v>
      </c>
      <c r="J275" s="34" t="s">
        <v>1172</v>
      </c>
      <c r="K275" s="13">
        <v>337</v>
      </c>
      <c r="L275" s="29">
        <v>3500000</v>
      </c>
      <c r="M275" s="29">
        <v>0</v>
      </c>
      <c r="N275" s="13">
        <v>0</v>
      </c>
      <c r="O275" s="16">
        <v>44590</v>
      </c>
      <c r="P275" s="16">
        <v>44926</v>
      </c>
      <c r="Q275" s="18">
        <v>0</v>
      </c>
      <c r="R275" s="18">
        <v>0</v>
      </c>
      <c r="S275" s="13" t="s">
        <v>25</v>
      </c>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c r="GB275" s="5"/>
      <c r="GC275" s="5"/>
      <c r="GD275" s="5"/>
      <c r="GE275" s="5"/>
      <c r="GF275" s="5"/>
      <c r="GG275" s="5"/>
      <c r="GH275" s="5"/>
      <c r="GI275" s="5"/>
      <c r="GJ275" s="5"/>
      <c r="GK275" s="5"/>
      <c r="GL275" s="5"/>
      <c r="GM275" s="5"/>
      <c r="GN275" s="5"/>
      <c r="GO275" s="5"/>
      <c r="GP275" s="5"/>
      <c r="GQ275" s="5"/>
      <c r="GR275" s="5"/>
      <c r="GS275" s="5"/>
      <c r="GT275" s="5"/>
      <c r="GU275" s="5"/>
      <c r="GV275" s="5"/>
      <c r="GW275" s="5"/>
      <c r="GX275" s="5"/>
      <c r="GY275" s="5"/>
      <c r="GZ275" s="5"/>
      <c r="HA275" s="5"/>
      <c r="HB275" s="5"/>
      <c r="HC275" s="5"/>
      <c r="HD275" s="5"/>
      <c r="HE275" s="5"/>
      <c r="HF275" s="5"/>
      <c r="HG275" s="5"/>
      <c r="HH275" s="5"/>
      <c r="HI275" s="5"/>
      <c r="HJ275" s="5"/>
      <c r="HK275" s="5"/>
      <c r="HL275" s="5"/>
      <c r="HM275" s="5"/>
    </row>
    <row r="276" spans="1:222" s="4" customFormat="1" ht="33" customHeight="1">
      <c r="A276" s="14"/>
      <c r="B276" s="15"/>
      <c r="C276" s="34" t="s">
        <v>1173</v>
      </c>
      <c r="D276" s="38">
        <v>44589</v>
      </c>
      <c r="E276" s="60" t="s">
        <v>1174</v>
      </c>
      <c r="F276" s="26" t="s">
        <v>30</v>
      </c>
      <c r="G276" s="26" t="s">
        <v>23</v>
      </c>
      <c r="H276" s="26" t="s">
        <v>1175</v>
      </c>
      <c r="I276" s="67" t="s">
        <v>25</v>
      </c>
      <c r="J276" s="34" t="s">
        <v>1074</v>
      </c>
      <c r="K276" s="13">
        <v>334</v>
      </c>
      <c r="L276" s="29">
        <v>81327400</v>
      </c>
      <c r="M276" s="29">
        <v>0</v>
      </c>
      <c r="N276" s="13">
        <v>0</v>
      </c>
      <c r="O276" s="16">
        <v>44589</v>
      </c>
      <c r="P276" s="16">
        <v>44922</v>
      </c>
      <c r="Q276" s="18">
        <v>0</v>
      </c>
      <c r="R276" s="18">
        <v>0</v>
      </c>
      <c r="S276" s="13" t="s">
        <v>25</v>
      </c>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c r="GB276" s="5"/>
      <c r="GC276" s="5"/>
      <c r="GD276" s="5"/>
      <c r="GE276" s="5"/>
      <c r="GF276" s="5"/>
      <c r="GG276" s="5"/>
      <c r="GH276" s="5"/>
      <c r="GI276" s="5"/>
      <c r="GJ276" s="5"/>
      <c r="GK276" s="5"/>
      <c r="GL276" s="5"/>
      <c r="GM276" s="5"/>
      <c r="GN276" s="5"/>
      <c r="GO276" s="5"/>
      <c r="GP276" s="5"/>
      <c r="GQ276" s="5"/>
      <c r="GR276" s="5"/>
      <c r="GS276" s="5"/>
      <c r="GT276" s="5"/>
      <c r="GU276" s="5"/>
      <c r="GV276" s="5"/>
      <c r="GW276" s="5"/>
      <c r="GX276" s="5"/>
      <c r="GY276" s="5"/>
      <c r="GZ276" s="5"/>
      <c r="HA276" s="5"/>
      <c r="HB276" s="5"/>
      <c r="HC276" s="5"/>
      <c r="HD276" s="5"/>
      <c r="HE276" s="5"/>
      <c r="HF276" s="5"/>
      <c r="HG276" s="5"/>
      <c r="HH276" s="5"/>
      <c r="HI276" s="5"/>
      <c r="HJ276" s="5"/>
      <c r="HK276" s="5"/>
      <c r="HL276" s="5"/>
      <c r="HM276" s="5"/>
    </row>
    <row r="277" spans="1:222" s="4" customFormat="1" ht="33" customHeight="1">
      <c r="A277" s="14"/>
      <c r="B277" s="15"/>
      <c r="C277" s="34" t="s">
        <v>1176</v>
      </c>
      <c r="D277" s="38">
        <v>44589</v>
      </c>
      <c r="E277" s="60" t="s">
        <v>1177</v>
      </c>
      <c r="F277" s="26" t="s">
        <v>30</v>
      </c>
      <c r="G277" s="26" t="s">
        <v>23</v>
      </c>
      <c r="H277" s="26" t="s">
        <v>1178</v>
      </c>
      <c r="I277" s="67" t="s">
        <v>25</v>
      </c>
      <c r="J277" s="34" t="s">
        <v>300</v>
      </c>
      <c r="K277" s="13">
        <v>28</v>
      </c>
      <c r="L277" s="29">
        <v>19059040</v>
      </c>
      <c r="M277" s="29">
        <v>0</v>
      </c>
      <c r="N277" s="13">
        <v>0</v>
      </c>
      <c r="O277" s="16">
        <v>44596</v>
      </c>
      <c r="P277" s="16">
        <v>44623</v>
      </c>
      <c r="Q277" s="18">
        <v>0</v>
      </c>
      <c r="R277" s="18">
        <v>0</v>
      </c>
      <c r="S277" s="13" t="s">
        <v>25</v>
      </c>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c r="GB277" s="5"/>
      <c r="GC277" s="5"/>
      <c r="GD277" s="5"/>
      <c r="GE277" s="5"/>
      <c r="GF277" s="5"/>
      <c r="GG277" s="5"/>
      <c r="GH277" s="5"/>
      <c r="GI277" s="5"/>
      <c r="GJ277" s="5"/>
      <c r="GK277" s="5"/>
      <c r="GL277" s="5"/>
      <c r="GM277" s="5"/>
      <c r="GN277" s="5"/>
      <c r="GO277" s="5"/>
      <c r="GP277" s="5"/>
      <c r="GQ277" s="5"/>
      <c r="GR277" s="5"/>
      <c r="GS277" s="5"/>
      <c r="GT277" s="5"/>
      <c r="GU277" s="5"/>
      <c r="GV277" s="5"/>
      <c r="GW277" s="5"/>
      <c r="GX277" s="5"/>
      <c r="GY277" s="5"/>
      <c r="GZ277" s="5"/>
      <c r="HA277" s="5"/>
      <c r="HB277" s="5"/>
      <c r="HC277" s="5"/>
      <c r="HD277" s="5"/>
      <c r="HE277" s="5"/>
      <c r="HF277" s="5"/>
      <c r="HG277" s="5"/>
      <c r="HH277" s="5"/>
      <c r="HI277" s="5"/>
      <c r="HJ277" s="5"/>
      <c r="HK277" s="5"/>
      <c r="HL277" s="5"/>
      <c r="HM277" s="5"/>
    </row>
    <row r="278" spans="1:222" s="4" customFormat="1" ht="33" customHeight="1">
      <c r="A278" s="14"/>
      <c r="B278" s="15"/>
      <c r="C278" s="34" t="s">
        <v>1179</v>
      </c>
      <c r="D278" s="38">
        <v>44589</v>
      </c>
      <c r="E278" s="60" t="s">
        <v>1180</v>
      </c>
      <c r="F278" s="26" t="s">
        <v>30</v>
      </c>
      <c r="G278" s="26" t="s">
        <v>23</v>
      </c>
      <c r="H278" s="26" t="s">
        <v>543</v>
      </c>
      <c r="I278" s="67" t="s">
        <v>25</v>
      </c>
      <c r="J278" s="34" t="s">
        <v>544</v>
      </c>
      <c r="K278" s="13">
        <v>326</v>
      </c>
      <c r="L278" s="29">
        <v>21357240</v>
      </c>
      <c r="M278" s="29">
        <v>0</v>
      </c>
      <c r="N278" s="13">
        <v>0</v>
      </c>
      <c r="O278" s="16">
        <v>44600</v>
      </c>
      <c r="P278" s="16">
        <v>44925</v>
      </c>
      <c r="Q278" s="18">
        <v>0</v>
      </c>
      <c r="R278" s="18">
        <v>0</v>
      </c>
      <c r="S278" s="13" t="s">
        <v>25</v>
      </c>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c r="GB278" s="5"/>
      <c r="GC278" s="5"/>
      <c r="GD278" s="5"/>
      <c r="GE278" s="5"/>
      <c r="GF278" s="5"/>
      <c r="GG278" s="5"/>
      <c r="GH278" s="5"/>
      <c r="GI278" s="5"/>
      <c r="GJ278" s="5"/>
      <c r="GK278" s="5"/>
      <c r="GL278" s="5"/>
      <c r="GM278" s="5"/>
      <c r="GN278" s="5"/>
      <c r="GO278" s="5"/>
      <c r="GP278" s="5"/>
      <c r="GQ278" s="5"/>
      <c r="GR278" s="5"/>
      <c r="GS278" s="5"/>
      <c r="GT278" s="5"/>
      <c r="GU278" s="5"/>
      <c r="GV278" s="5"/>
      <c r="GW278" s="5"/>
      <c r="GX278" s="5"/>
      <c r="GY278" s="5"/>
      <c r="GZ278" s="5"/>
      <c r="HA278" s="5"/>
      <c r="HB278" s="5"/>
      <c r="HC278" s="5"/>
      <c r="HD278" s="5"/>
      <c r="HE278" s="5"/>
      <c r="HF278" s="5"/>
      <c r="HG278" s="5"/>
      <c r="HH278" s="5"/>
      <c r="HI278" s="5"/>
      <c r="HJ278" s="5"/>
      <c r="HK278" s="5"/>
      <c r="HL278" s="5"/>
      <c r="HM278" s="5"/>
    </row>
    <row r="279" spans="1:222" s="4" customFormat="1" ht="33" customHeight="1">
      <c r="A279" s="14"/>
      <c r="B279" s="15"/>
      <c r="C279" s="34" t="s">
        <v>1181</v>
      </c>
      <c r="D279" s="38">
        <v>44588</v>
      </c>
      <c r="E279" s="60" t="s">
        <v>1182</v>
      </c>
      <c r="F279" s="26" t="s">
        <v>30</v>
      </c>
      <c r="G279" s="26" t="s">
        <v>23</v>
      </c>
      <c r="H279" s="26" t="s">
        <v>1183</v>
      </c>
      <c r="I279" s="67" t="s">
        <v>25</v>
      </c>
      <c r="J279" s="34" t="s">
        <v>1184</v>
      </c>
      <c r="K279" s="13">
        <v>334</v>
      </c>
      <c r="L279" s="29">
        <v>55000000</v>
      </c>
      <c r="M279" s="29">
        <v>0</v>
      </c>
      <c r="N279" s="13">
        <v>0</v>
      </c>
      <c r="O279" s="16">
        <v>44589</v>
      </c>
      <c r="P279" s="16">
        <v>44922</v>
      </c>
      <c r="Q279" s="18">
        <v>0</v>
      </c>
      <c r="R279" s="18">
        <v>0</v>
      </c>
      <c r="S279" s="13" t="s">
        <v>25</v>
      </c>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c r="GB279" s="5"/>
      <c r="GC279" s="5"/>
      <c r="GD279" s="5"/>
      <c r="GE279" s="5"/>
      <c r="GF279" s="5"/>
      <c r="GG279" s="5"/>
      <c r="GH279" s="5"/>
      <c r="GI279" s="5"/>
      <c r="GJ279" s="5"/>
      <c r="GK279" s="5"/>
      <c r="GL279" s="5"/>
      <c r="GM279" s="5"/>
      <c r="GN279" s="5"/>
      <c r="GO279" s="5"/>
      <c r="GP279" s="5"/>
      <c r="GQ279" s="5"/>
      <c r="GR279" s="5"/>
      <c r="GS279" s="5"/>
      <c r="GT279" s="5"/>
      <c r="GU279" s="5"/>
      <c r="GV279" s="5"/>
      <c r="GW279" s="5"/>
      <c r="GX279" s="5"/>
      <c r="GY279" s="5"/>
      <c r="GZ279" s="5"/>
      <c r="HA279" s="5"/>
      <c r="HB279" s="5"/>
      <c r="HC279" s="5"/>
      <c r="HD279" s="5"/>
      <c r="HE279" s="5"/>
      <c r="HF279" s="5"/>
      <c r="HG279" s="5"/>
      <c r="HH279" s="5"/>
      <c r="HI279" s="5"/>
      <c r="HJ279" s="5"/>
      <c r="HK279" s="5"/>
      <c r="HL279" s="5"/>
      <c r="HM279" s="5"/>
    </row>
    <row r="280" spans="1:222" s="4" customFormat="1" ht="33" customHeight="1">
      <c r="A280" s="15"/>
      <c r="B280" s="15"/>
      <c r="C280" s="34" t="s">
        <v>1185</v>
      </c>
      <c r="D280" s="38">
        <v>44589</v>
      </c>
      <c r="E280" s="60" t="s">
        <v>1186</v>
      </c>
      <c r="F280" s="26" t="s">
        <v>30</v>
      </c>
      <c r="G280" s="26" t="s">
        <v>23</v>
      </c>
      <c r="H280" s="26" t="s">
        <v>1187</v>
      </c>
      <c r="I280" s="67" t="s">
        <v>25</v>
      </c>
      <c r="J280" s="34" t="s">
        <v>1188</v>
      </c>
      <c r="K280" s="13">
        <v>336</v>
      </c>
      <c r="L280" s="29">
        <v>1500000000</v>
      </c>
      <c r="M280" s="29">
        <v>0</v>
      </c>
      <c r="N280" s="13">
        <v>0</v>
      </c>
      <c r="O280" s="16">
        <v>44590</v>
      </c>
      <c r="P280" s="16">
        <v>44925</v>
      </c>
      <c r="Q280" s="18">
        <v>0</v>
      </c>
      <c r="R280" s="18">
        <v>0</v>
      </c>
      <c r="S280" s="13" t="s">
        <v>25</v>
      </c>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c r="GB280" s="5"/>
      <c r="GC280" s="5"/>
      <c r="GD280" s="5"/>
      <c r="GE280" s="5"/>
      <c r="GF280" s="5"/>
      <c r="GG280" s="5"/>
      <c r="GH280" s="5"/>
      <c r="GI280" s="5"/>
      <c r="GJ280" s="5"/>
      <c r="GK280" s="5"/>
      <c r="GL280" s="5"/>
      <c r="GM280" s="5"/>
      <c r="GN280" s="5"/>
      <c r="GO280" s="5"/>
      <c r="GP280" s="5"/>
      <c r="GQ280" s="5"/>
      <c r="GR280" s="5"/>
      <c r="GS280" s="5"/>
      <c r="GT280" s="5"/>
      <c r="GU280" s="5"/>
      <c r="GV280" s="5"/>
      <c r="GW280" s="5"/>
      <c r="GX280" s="5"/>
      <c r="GY280" s="5"/>
      <c r="GZ280" s="5"/>
      <c r="HA280" s="5"/>
      <c r="HB280" s="5"/>
      <c r="HC280" s="5"/>
      <c r="HD280" s="5"/>
      <c r="HE280" s="5"/>
      <c r="HF280" s="5"/>
      <c r="HG280" s="5"/>
      <c r="HH280" s="5"/>
      <c r="HI280" s="5"/>
      <c r="HJ280" s="5"/>
      <c r="HK280" s="5"/>
      <c r="HL280" s="5"/>
      <c r="HM280" s="5"/>
    </row>
    <row r="281" spans="1:222" s="4" customFormat="1" ht="33" customHeight="1">
      <c r="A281" s="14">
        <v>-1</v>
      </c>
      <c r="B281" s="15"/>
      <c r="C281" s="34" t="s">
        <v>1189</v>
      </c>
      <c r="D281" s="38">
        <v>44589</v>
      </c>
      <c r="E281" s="60" t="s">
        <v>1190</v>
      </c>
      <c r="F281" s="26" t="s">
        <v>30</v>
      </c>
      <c r="G281" s="26" t="s">
        <v>23</v>
      </c>
      <c r="H281" s="26" t="s">
        <v>1191</v>
      </c>
      <c r="I281" s="67" t="s">
        <v>25</v>
      </c>
      <c r="J281" s="34" t="s">
        <v>264</v>
      </c>
      <c r="K281" s="13">
        <v>181</v>
      </c>
      <c r="L281" s="29">
        <v>1689476962</v>
      </c>
      <c r="M281" s="29">
        <v>0</v>
      </c>
      <c r="N281" s="13">
        <v>0</v>
      </c>
      <c r="O281" s="16">
        <v>44593</v>
      </c>
      <c r="P281" s="16">
        <v>44773</v>
      </c>
      <c r="Q281" s="18">
        <v>0</v>
      </c>
      <c r="R281" s="18">
        <v>0</v>
      </c>
      <c r="S281" s="13" t="s">
        <v>25</v>
      </c>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c r="GB281" s="5"/>
      <c r="GC281" s="5"/>
      <c r="GD281" s="5"/>
      <c r="GE281" s="5"/>
      <c r="GF281" s="5"/>
      <c r="GG281" s="5"/>
      <c r="GH281" s="5"/>
      <c r="GI281" s="5"/>
      <c r="GJ281" s="5"/>
      <c r="GK281" s="5"/>
      <c r="GL281" s="5"/>
      <c r="GM281" s="5"/>
      <c r="GN281" s="5"/>
      <c r="GO281" s="5"/>
      <c r="GP281" s="5"/>
      <c r="GQ281" s="5"/>
      <c r="GR281" s="5"/>
      <c r="GS281" s="5"/>
      <c r="GT281" s="5"/>
      <c r="GU281" s="5"/>
      <c r="GV281" s="5"/>
      <c r="GW281" s="5"/>
      <c r="GX281" s="5"/>
      <c r="GY281" s="5"/>
      <c r="GZ281" s="5"/>
      <c r="HA281" s="5"/>
      <c r="HB281" s="5"/>
      <c r="HC281" s="5"/>
      <c r="HD281" s="5"/>
      <c r="HE281" s="5"/>
      <c r="HF281" s="5"/>
      <c r="HG281" s="5"/>
      <c r="HH281" s="5"/>
      <c r="HI281" s="5"/>
      <c r="HJ281" s="5"/>
      <c r="HK281" s="5"/>
      <c r="HL281" s="5"/>
      <c r="HM281" s="5"/>
    </row>
    <row r="282" spans="1:222" s="8" customFormat="1" ht="33" customHeight="1">
      <c r="A282" s="23"/>
      <c r="B282" s="24"/>
      <c r="C282" s="53" t="s">
        <v>1192</v>
      </c>
      <c r="D282" s="54">
        <v>43312</v>
      </c>
      <c r="E282" s="63" t="s">
        <v>1193</v>
      </c>
      <c r="F282" s="55" t="s">
        <v>22</v>
      </c>
      <c r="G282" s="55" t="s">
        <v>206</v>
      </c>
      <c r="H282" s="55" t="s">
        <v>1194</v>
      </c>
      <c r="I282" s="69" t="s">
        <v>1195</v>
      </c>
      <c r="J282" s="53" t="s">
        <v>25</v>
      </c>
      <c r="K282" s="56">
        <v>248</v>
      </c>
      <c r="L282" s="57">
        <v>625286194</v>
      </c>
      <c r="M282" s="57">
        <v>0</v>
      </c>
      <c r="N282" s="56">
        <v>96</v>
      </c>
      <c r="O282" s="58">
        <v>43313</v>
      </c>
      <c r="P282" s="58">
        <v>43714</v>
      </c>
      <c r="Q282" s="59">
        <v>1</v>
      </c>
      <c r="R282" s="59">
        <v>1</v>
      </c>
      <c r="S282" s="58">
        <v>44589</v>
      </c>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c r="DQ282" s="9"/>
      <c r="DR282" s="9"/>
      <c r="DS282" s="9"/>
      <c r="DT282" s="9"/>
      <c r="DU282" s="9"/>
      <c r="DV282" s="9"/>
      <c r="DW282" s="9"/>
      <c r="DX282" s="9"/>
      <c r="DY282" s="9"/>
      <c r="DZ282" s="9"/>
      <c r="EA282" s="9"/>
      <c r="EB282" s="9"/>
      <c r="EC282" s="9"/>
      <c r="ED282" s="9"/>
      <c r="EE282" s="9"/>
      <c r="EF282" s="9"/>
      <c r="EG282" s="9"/>
      <c r="EH282" s="9"/>
      <c r="EI282" s="9"/>
      <c r="EJ282" s="9"/>
      <c r="EK282" s="9"/>
      <c r="EL282" s="9"/>
      <c r="EM282" s="9"/>
      <c r="EN282" s="9"/>
      <c r="EO282" s="9"/>
      <c r="EP282" s="9"/>
      <c r="EQ282" s="9"/>
      <c r="ER282" s="9"/>
      <c r="ES282" s="9"/>
      <c r="ET282" s="9"/>
      <c r="EU282" s="9"/>
      <c r="EV282" s="9"/>
      <c r="EW282" s="9"/>
      <c r="EX282" s="9"/>
      <c r="EY282" s="9"/>
      <c r="EZ282" s="9"/>
      <c r="FA282" s="9"/>
      <c r="FB282" s="9"/>
      <c r="FC282" s="9"/>
      <c r="FD282" s="9"/>
      <c r="FE282" s="9"/>
      <c r="FF282" s="9"/>
      <c r="FG282" s="9"/>
      <c r="FH282" s="9"/>
      <c r="FI282" s="9"/>
      <c r="FJ282" s="9"/>
      <c r="FK282" s="9"/>
      <c r="FL282" s="9"/>
      <c r="FM282" s="9"/>
      <c r="FN282" s="9"/>
      <c r="FO282" s="9"/>
      <c r="FP282" s="9"/>
      <c r="FQ282" s="9"/>
      <c r="FR282" s="9"/>
      <c r="FS282" s="9"/>
      <c r="FT282" s="9"/>
      <c r="FU282" s="9"/>
      <c r="FV282" s="9"/>
      <c r="FW282" s="9"/>
      <c r="FX282" s="9"/>
      <c r="FY282" s="9"/>
      <c r="FZ282" s="9"/>
      <c r="GA282" s="9"/>
      <c r="GB282" s="9"/>
      <c r="GC282" s="9"/>
      <c r="GD282" s="9"/>
      <c r="GE282" s="9"/>
      <c r="GF282" s="9"/>
      <c r="GG282" s="9"/>
      <c r="GH282" s="9"/>
      <c r="GI282" s="9"/>
      <c r="GJ282" s="9"/>
      <c r="GK282" s="9"/>
      <c r="GL282" s="9"/>
      <c r="GM282" s="9"/>
      <c r="GN282" s="9"/>
      <c r="GO282" s="9"/>
      <c r="GP282" s="9"/>
      <c r="GQ282" s="9"/>
      <c r="GR282" s="9"/>
      <c r="GS282" s="9"/>
      <c r="GT282" s="9"/>
      <c r="GU282" s="9"/>
      <c r="GV282" s="9"/>
      <c r="GW282" s="9"/>
      <c r="GX282" s="9"/>
      <c r="GY282" s="9"/>
      <c r="GZ282" s="9"/>
      <c r="HA282" s="9"/>
      <c r="HB282" s="9"/>
      <c r="HC282" s="9"/>
      <c r="HD282" s="9"/>
      <c r="HE282" s="9"/>
      <c r="HF282" s="9"/>
      <c r="HG282" s="9"/>
      <c r="HH282" s="9"/>
      <c r="HI282" s="9"/>
      <c r="HJ282" s="9"/>
      <c r="HK282" s="9"/>
      <c r="HL282" s="9"/>
      <c r="HM282" s="9"/>
    </row>
    <row r="283" spans="1:222" s="8" customFormat="1" ht="33" customHeight="1">
      <c r="A283" s="23"/>
      <c r="B283" s="24"/>
      <c r="C283" s="53" t="s">
        <v>1196</v>
      </c>
      <c r="D283" s="54">
        <v>43312</v>
      </c>
      <c r="E283" s="63" t="s">
        <v>1197</v>
      </c>
      <c r="F283" s="55" t="s">
        <v>111</v>
      </c>
      <c r="G283" s="55" t="s">
        <v>103</v>
      </c>
      <c r="H283" s="55" t="s">
        <v>1195</v>
      </c>
      <c r="I283" s="69" t="s">
        <v>25</v>
      </c>
      <c r="J283" s="53" t="s">
        <v>1198</v>
      </c>
      <c r="K283" s="56">
        <v>248</v>
      </c>
      <c r="L283" s="57">
        <v>49986098</v>
      </c>
      <c r="M283" s="57">
        <v>0</v>
      </c>
      <c r="N283" s="56">
        <v>96</v>
      </c>
      <c r="O283" s="58">
        <v>43313</v>
      </c>
      <c r="P283" s="58">
        <v>43714</v>
      </c>
      <c r="Q283" s="59">
        <v>1</v>
      </c>
      <c r="R283" s="59">
        <v>1</v>
      </c>
      <c r="S283" s="58">
        <v>44589</v>
      </c>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c r="DQ283" s="9"/>
      <c r="DR283" s="9"/>
      <c r="DS283" s="9"/>
      <c r="DT283" s="9"/>
      <c r="DU283" s="9"/>
      <c r="DV283" s="9"/>
      <c r="DW283" s="9"/>
      <c r="DX283" s="9"/>
      <c r="DY283" s="9"/>
      <c r="DZ283" s="9"/>
      <c r="EA283" s="9"/>
      <c r="EB283" s="9"/>
      <c r="EC283" s="9"/>
      <c r="ED283" s="9"/>
      <c r="EE283" s="9"/>
      <c r="EF283" s="9"/>
      <c r="EG283" s="9"/>
      <c r="EH283" s="9"/>
      <c r="EI283" s="9"/>
      <c r="EJ283" s="9"/>
      <c r="EK283" s="9"/>
      <c r="EL283" s="9"/>
      <c r="EM283" s="9"/>
      <c r="EN283" s="9"/>
      <c r="EO283" s="9"/>
      <c r="EP283" s="9"/>
      <c r="EQ283" s="9"/>
      <c r="ER283" s="9"/>
      <c r="ES283" s="9"/>
      <c r="ET283" s="9"/>
      <c r="EU283" s="9"/>
      <c r="EV283" s="9"/>
      <c r="EW283" s="9"/>
      <c r="EX283" s="9"/>
      <c r="EY283" s="9"/>
      <c r="EZ283" s="9"/>
      <c r="FA283" s="9"/>
      <c r="FB283" s="9"/>
      <c r="FC283" s="9"/>
      <c r="FD283" s="9"/>
      <c r="FE283" s="9"/>
      <c r="FF283" s="9"/>
      <c r="FG283" s="9"/>
      <c r="FH283" s="9"/>
      <c r="FI283" s="9"/>
      <c r="FJ283" s="9"/>
      <c r="FK283" s="9"/>
      <c r="FL283" s="9"/>
      <c r="FM283" s="9"/>
      <c r="FN283" s="9"/>
      <c r="FO283" s="9"/>
      <c r="FP283" s="9"/>
      <c r="FQ283" s="9"/>
      <c r="FR283" s="9"/>
      <c r="FS283" s="9"/>
      <c r="FT283" s="9"/>
      <c r="FU283" s="9"/>
      <c r="FV283" s="9"/>
      <c r="FW283" s="9"/>
      <c r="FX283" s="9"/>
      <c r="FY283" s="9"/>
      <c r="FZ283" s="9"/>
      <c r="GA283" s="9"/>
      <c r="GB283" s="9"/>
      <c r="GC283" s="9"/>
      <c r="GD283" s="9"/>
      <c r="GE283" s="9"/>
      <c r="GF283" s="9"/>
      <c r="GG283" s="9"/>
      <c r="GH283" s="9"/>
      <c r="GI283" s="9"/>
      <c r="GJ283" s="9"/>
      <c r="GK283" s="9"/>
      <c r="GL283" s="9"/>
      <c r="GM283" s="9"/>
      <c r="GN283" s="9"/>
      <c r="GO283" s="9"/>
      <c r="GP283" s="9"/>
      <c r="GQ283" s="9"/>
      <c r="GR283" s="9"/>
      <c r="GS283" s="9"/>
      <c r="GT283" s="9"/>
      <c r="GU283" s="9"/>
      <c r="GV283" s="9"/>
      <c r="GW283" s="9"/>
      <c r="GX283" s="9"/>
      <c r="GY283" s="9"/>
      <c r="GZ283" s="9"/>
      <c r="HA283" s="9"/>
      <c r="HB283" s="9"/>
      <c r="HC283" s="9"/>
      <c r="HD283" s="9"/>
      <c r="HE283" s="9"/>
      <c r="HF283" s="9"/>
      <c r="HG283" s="9"/>
      <c r="HH283" s="9"/>
      <c r="HI283" s="9"/>
      <c r="HJ283" s="9"/>
      <c r="HK283" s="9"/>
      <c r="HL283" s="9"/>
      <c r="HM283" s="9"/>
    </row>
    <row r="284" spans="1:222" s="8" customFormat="1" ht="33" customHeight="1">
      <c r="A284" s="23"/>
      <c r="B284" s="24"/>
      <c r="C284" s="53" t="s">
        <v>1199</v>
      </c>
      <c r="D284" s="54">
        <v>43994</v>
      </c>
      <c r="E284" s="63" t="s">
        <v>1200</v>
      </c>
      <c r="F284" s="55" t="s">
        <v>30</v>
      </c>
      <c r="G284" s="55" t="s">
        <v>1201</v>
      </c>
      <c r="H284" s="55" t="s">
        <v>1202</v>
      </c>
      <c r="I284" s="69" t="s">
        <v>25</v>
      </c>
      <c r="J284" s="53" t="s">
        <v>1203</v>
      </c>
      <c r="K284" s="56">
        <v>105</v>
      </c>
      <c r="L284" s="57">
        <v>928875500</v>
      </c>
      <c r="M284" s="57">
        <v>0</v>
      </c>
      <c r="N284" s="56">
        <v>0</v>
      </c>
      <c r="O284" s="58">
        <v>43998</v>
      </c>
      <c r="P284" s="58">
        <v>44104</v>
      </c>
      <c r="Q284" s="59">
        <v>1</v>
      </c>
      <c r="R284" s="59">
        <v>1</v>
      </c>
      <c r="S284" s="58">
        <v>44588</v>
      </c>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c r="DQ284" s="9"/>
      <c r="DR284" s="9"/>
      <c r="DS284" s="9"/>
      <c r="DT284" s="9"/>
      <c r="DU284" s="9"/>
      <c r="DV284" s="9"/>
      <c r="DW284" s="9"/>
      <c r="DX284" s="9"/>
      <c r="DY284" s="9"/>
      <c r="DZ284" s="9"/>
      <c r="EA284" s="9"/>
      <c r="EB284" s="9"/>
      <c r="EC284" s="9"/>
      <c r="ED284" s="9"/>
      <c r="EE284" s="9"/>
      <c r="EF284" s="9"/>
      <c r="EG284" s="9"/>
      <c r="EH284" s="9"/>
      <c r="EI284" s="9"/>
      <c r="EJ284" s="9"/>
      <c r="EK284" s="9"/>
      <c r="EL284" s="9"/>
      <c r="EM284" s="9"/>
      <c r="EN284" s="9"/>
      <c r="EO284" s="9"/>
      <c r="EP284" s="9"/>
      <c r="EQ284" s="9"/>
      <c r="ER284" s="9"/>
      <c r="ES284" s="9"/>
      <c r="ET284" s="9"/>
      <c r="EU284" s="9"/>
      <c r="EV284" s="9"/>
      <c r="EW284" s="9"/>
      <c r="EX284" s="9"/>
      <c r="EY284" s="9"/>
      <c r="EZ284" s="9"/>
      <c r="FA284" s="9"/>
      <c r="FB284" s="9"/>
      <c r="FC284" s="9"/>
      <c r="FD284" s="9"/>
      <c r="FE284" s="9"/>
      <c r="FF284" s="9"/>
      <c r="FG284" s="9"/>
      <c r="FH284" s="9"/>
      <c r="FI284" s="9"/>
      <c r="FJ284" s="9"/>
      <c r="FK284" s="9"/>
      <c r="FL284" s="9"/>
      <c r="FM284" s="9"/>
      <c r="FN284" s="9"/>
      <c r="FO284" s="9"/>
      <c r="FP284" s="9"/>
      <c r="FQ284" s="9"/>
      <c r="FR284" s="9"/>
      <c r="FS284" s="9"/>
      <c r="FT284" s="9"/>
      <c r="FU284" s="9"/>
      <c r="FV284" s="9"/>
      <c r="FW284" s="9"/>
      <c r="FX284" s="9"/>
      <c r="FY284" s="9"/>
      <c r="FZ284" s="9"/>
      <c r="GA284" s="9"/>
      <c r="GB284" s="9"/>
      <c r="GC284" s="9"/>
      <c r="GD284" s="9"/>
      <c r="GE284" s="9"/>
      <c r="GF284" s="9"/>
      <c r="GG284" s="9"/>
      <c r="GH284" s="9"/>
      <c r="GI284" s="9"/>
      <c r="GJ284" s="9"/>
      <c r="GK284" s="9"/>
      <c r="GL284" s="9"/>
      <c r="GM284" s="9"/>
      <c r="GN284" s="9"/>
      <c r="GO284" s="9"/>
      <c r="GP284" s="9"/>
      <c r="GQ284" s="9"/>
      <c r="GR284" s="9"/>
      <c r="GS284" s="9"/>
      <c r="GT284" s="9"/>
      <c r="GU284" s="9"/>
      <c r="GV284" s="9"/>
      <c r="GW284" s="9"/>
      <c r="GX284" s="9"/>
      <c r="GY284" s="9"/>
      <c r="GZ284" s="9"/>
      <c r="HA284" s="9"/>
      <c r="HB284" s="9"/>
      <c r="HC284" s="9"/>
      <c r="HD284" s="9"/>
      <c r="HE284" s="9"/>
      <c r="HF284" s="9"/>
      <c r="HG284" s="9"/>
      <c r="HH284" s="9"/>
      <c r="HI284" s="9"/>
      <c r="HJ284" s="9"/>
      <c r="HK284" s="9"/>
      <c r="HL284" s="9"/>
      <c r="HM284" s="9"/>
    </row>
    <row r="285" spans="1:222" s="8" customFormat="1" ht="33" customHeight="1">
      <c r="A285" s="23"/>
      <c r="B285" s="24"/>
      <c r="C285" s="53" t="s">
        <v>1204</v>
      </c>
      <c r="D285" s="54">
        <v>43889</v>
      </c>
      <c r="E285" s="63" t="s">
        <v>1205</v>
      </c>
      <c r="F285" s="55" t="s">
        <v>30</v>
      </c>
      <c r="G285" s="55" t="s">
        <v>23</v>
      </c>
      <c r="H285" s="55" t="s">
        <v>24</v>
      </c>
      <c r="I285" s="69" t="s">
        <v>25</v>
      </c>
      <c r="J285" s="53" t="s">
        <v>1206</v>
      </c>
      <c r="K285" s="56">
        <v>107</v>
      </c>
      <c r="L285" s="57">
        <v>299827175</v>
      </c>
      <c r="M285" s="57">
        <v>0</v>
      </c>
      <c r="N285" s="56">
        <v>21</v>
      </c>
      <c r="O285" s="58">
        <v>44211</v>
      </c>
      <c r="P285" s="58">
        <v>44337</v>
      </c>
      <c r="Q285" s="59">
        <v>1</v>
      </c>
      <c r="R285" s="59">
        <v>1</v>
      </c>
      <c r="S285" s="58">
        <v>44586</v>
      </c>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c r="DQ285" s="9"/>
      <c r="DR285" s="9"/>
      <c r="DS285" s="9"/>
      <c r="DT285" s="9"/>
      <c r="DU285" s="9"/>
      <c r="DV285" s="9"/>
      <c r="DW285" s="9"/>
      <c r="DX285" s="9"/>
      <c r="DY285" s="9"/>
      <c r="DZ285" s="9"/>
      <c r="EA285" s="9"/>
      <c r="EB285" s="9"/>
      <c r="EC285" s="9"/>
      <c r="ED285" s="9"/>
      <c r="EE285" s="9"/>
      <c r="EF285" s="9"/>
      <c r="EG285" s="9"/>
      <c r="EH285" s="9"/>
      <c r="EI285" s="9"/>
      <c r="EJ285" s="9"/>
      <c r="EK285" s="9"/>
      <c r="EL285" s="9"/>
      <c r="EM285" s="9"/>
      <c r="EN285" s="9"/>
      <c r="EO285" s="9"/>
      <c r="EP285" s="9"/>
      <c r="EQ285" s="9"/>
      <c r="ER285" s="9"/>
      <c r="ES285" s="9"/>
      <c r="ET285" s="9"/>
      <c r="EU285" s="9"/>
      <c r="EV285" s="9"/>
      <c r="EW285" s="9"/>
      <c r="EX285" s="9"/>
      <c r="EY285" s="9"/>
      <c r="EZ285" s="9"/>
      <c r="FA285" s="9"/>
      <c r="FB285" s="9"/>
      <c r="FC285" s="9"/>
      <c r="FD285" s="9"/>
      <c r="FE285" s="9"/>
      <c r="FF285" s="9"/>
      <c r="FG285" s="9"/>
      <c r="FH285" s="9"/>
      <c r="FI285" s="9"/>
      <c r="FJ285" s="9"/>
      <c r="FK285" s="9"/>
      <c r="FL285" s="9"/>
      <c r="FM285" s="9"/>
      <c r="FN285" s="9"/>
      <c r="FO285" s="9"/>
      <c r="FP285" s="9"/>
      <c r="FQ285" s="9"/>
      <c r="FR285" s="9"/>
      <c r="FS285" s="9"/>
      <c r="FT285" s="9"/>
      <c r="FU285" s="9"/>
      <c r="FV285" s="9"/>
      <c r="FW285" s="9"/>
      <c r="FX285" s="9"/>
      <c r="FY285" s="9"/>
      <c r="FZ285" s="9"/>
      <c r="GA285" s="9"/>
      <c r="GB285" s="9"/>
      <c r="GC285" s="9"/>
      <c r="GD285" s="9"/>
      <c r="GE285" s="9"/>
      <c r="GF285" s="9"/>
      <c r="GG285" s="9"/>
      <c r="GH285" s="9"/>
      <c r="GI285" s="9"/>
      <c r="GJ285" s="9"/>
      <c r="GK285" s="9"/>
      <c r="GL285" s="9"/>
      <c r="GM285" s="9"/>
      <c r="GN285" s="9"/>
      <c r="GO285" s="9"/>
      <c r="GP285" s="9"/>
      <c r="GQ285" s="9"/>
      <c r="GR285" s="9"/>
      <c r="GS285" s="9"/>
      <c r="GT285" s="9"/>
      <c r="GU285" s="9"/>
      <c r="GV285" s="9"/>
      <c r="GW285" s="9"/>
      <c r="GX285" s="9"/>
      <c r="GY285" s="9"/>
      <c r="GZ285" s="9"/>
      <c r="HA285" s="9"/>
      <c r="HB285" s="9"/>
      <c r="HC285" s="9"/>
      <c r="HD285" s="9"/>
      <c r="HE285" s="9"/>
      <c r="HF285" s="9"/>
      <c r="HG285" s="9"/>
      <c r="HH285" s="9"/>
      <c r="HI285" s="9"/>
      <c r="HJ285" s="9"/>
      <c r="HK285" s="9"/>
      <c r="HL285" s="9"/>
      <c r="HM285" s="9"/>
    </row>
    <row r="286" spans="1:222" s="8" customFormat="1" ht="33" customHeight="1">
      <c r="C286" s="42" t="s">
        <v>1207</v>
      </c>
      <c r="D286" s="40" t="s">
        <v>1207</v>
      </c>
      <c r="E286" s="64" t="s">
        <v>1207</v>
      </c>
      <c r="F286" s="28" t="s">
        <v>1207</v>
      </c>
      <c r="G286" s="28" t="s">
        <v>1207</v>
      </c>
      <c r="H286" s="28" t="s">
        <v>1207</v>
      </c>
      <c r="I286" s="70" t="s">
        <v>1207</v>
      </c>
      <c r="J286" s="37" t="s">
        <v>1207</v>
      </c>
      <c r="K286" s="10" t="s">
        <v>1207</v>
      </c>
      <c r="L286" s="32" t="s">
        <v>1207</v>
      </c>
      <c r="M286" s="32" t="s">
        <v>1207</v>
      </c>
      <c r="N286" s="10" t="s">
        <v>1207</v>
      </c>
      <c r="O286" s="10" t="s">
        <v>1207</v>
      </c>
      <c r="P286" s="10" t="s">
        <v>1207</v>
      </c>
      <c r="Q286" s="10" t="s">
        <v>1207</v>
      </c>
      <c r="R286" s="10" t="s">
        <v>1207</v>
      </c>
      <c r="S286" s="10" t="s">
        <v>1207</v>
      </c>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c r="DQ286" s="9"/>
      <c r="DR286" s="9"/>
      <c r="DS286" s="9"/>
      <c r="DT286" s="9"/>
      <c r="DU286" s="9"/>
      <c r="DV286" s="9"/>
      <c r="DW286" s="9"/>
      <c r="DX286" s="9"/>
      <c r="DY286" s="9"/>
      <c r="DZ286" s="9"/>
      <c r="EA286" s="9"/>
      <c r="EB286" s="9"/>
      <c r="EC286" s="9"/>
      <c r="ED286" s="9"/>
      <c r="EE286" s="9"/>
      <c r="EF286" s="9"/>
      <c r="EG286" s="9"/>
      <c r="EH286" s="9"/>
      <c r="EI286" s="9"/>
      <c r="EJ286" s="9"/>
      <c r="EK286" s="9"/>
      <c r="EL286" s="9"/>
      <c r="EM286" s="9"/>
      <c r="EN286" s="9"/>
      <c r="EO286" s="9"/>
      <c r="EP286" s="9"/>
      <c r="EQ286" s="9"/>
      <c r="ER286" s="9"/>
      <c r="ES286" s="9"/>
      <c r="ET286" s="9"/>
      <c r="EU286" s="9"/>
      <c r="EV286" s="9"/>
      <c r="EW286" s="9"/>
      <c r="EX286" s="9"/>
      <c r="EY286" s="9"/>
      <c r="EZ286" s="9"/>
      <c r="FA286" s="9"/>
      <c r="FB286" s="9"/>
      <c r="FC286" s="9"/>
      <c r="FD286" s="9"/>
      <c r="FE286" s="9"/>
      <c r="FF286" s="9"/>
      <c r="FG286" s="9"/>
      <c r="FH286" s="9"/>
      <c r="FI286" s="9"/>
      <c r="FJ286" s="9"/>
      <c r="FK286" s="9"/>
      <c r="FL286" s="9"/>
      <c r="FM286" s="9"/>
      <c r="FN286" s="9"/>
      <c r="FO286" s="9"/>
      <c r="FP286" s="9"/>
      <c r="FQ286" s="9"/>
      <c r="FR286" s="9"/>
      <c r="FS286" s="9"/>
      <c r="FT286" s="9"/>
      <c r="FU286" s="9"/>
      <c r="FV286" s="9"/>
      <c r="FW286" s="9"/>
      <c r="FX286" s="9"/>
      <c r="FY286" s="9"/>
      <c r="FZ286" s="9"/>
      <c r="GA286" s="9"/>
      <c r="GB286" s="9"/>
      <c r="GC286" s="9"/>
      <c r="GD286" s="9"/>
      <c r="GE286" s="9"/>
      <c r="GF286" s="9"/>
      <c r="GG286" s="9"/>
      <c r="GH286" s="9"/>
      <c r="GI286" s="9"/>
      <c r="GJ286" s="9"/>
      <c r="GK286" s="9"/>
      <c r="GL286" s="9"/>
      <c r="GM286" s="9"/>
      <c r="GN286" s="9"/>
      <c r="GO286" s="9"/>
      <c r="GP286" s="9"/>
      <c r="GQ286" s="9"/>
      <c r="GR286" s="9"/>
      <c r="GS286" s="9"/>
      <c r="GT286" s="9"/>
      <c r="GU286" s="9"/>
      <c r="GV286" s="9"/>
      <c r="GW286" s="9"/>
      <c r="GX286" s="9"/>
      <c r="GY286" s="9"/>
      <c r="GZ286" s="9"/>
      <c r="HA286" s="9"/>
      <c r="HB286" s="9"/>
      <c r="HC286" s="9"/>
      <c r="HD286" s="9"/>
      <c r="HE286" s="9"/>
      <c r="HF286" s="9"/>
      <c r="HG286" s="9"/>
      <c r="HH286" s="9"/>
      <c r="HI286" s="9"/>
      <c r="HJ286" s="9"/>
      <c r="HK286" s="9"/>
      <c r="HL286" s="9"/>
      <c r="HM286" s="9"/>
    </row>
    <row r="287" spans="1:222" ht="33" customHeight="1">
      <c r="C287" s="41" t="s">
        <v>1207</v>
      </c>
      <c r="D287" s="1" t="s">
        <v>1207</v>
      </c>
      <c r="E287" s="65" t="s">
        <v>1207</v>
      </c>
      <c r="F287" s="25" t="s">
        <v>1207</v>
      </c>
      <c r="G287" s="25" t="s">
        <v>1207</v>
      </c>
      <c r="H287" s="25" t="s">
        <v>1207</v>
      </c>
      <c r="I287" s="71" t="s">
        <v>1207</v>
      </c>
      <c r="J287" s="35" t="s">
        <v>1207</v>
      </c>
      <c r="K287" s="11" t="s">
        <v>1207</v>
      </c>
      <c r="M287" s="33"/>
      <c r="N287" s="11" t="s">
        <v>1207</v>
      </c>
      <c r="O287" s="11" t="s">
        <v>1207</v>
      </c>
      <c r="P287" s="11" t="s">
        <v>1207</v>
      </c>
      <c r="Q287" s="11" t="s">
        <v>1207</v>
      </c>
      <c r="R287" s="11" t="s">
        <v>1207</v>
      </c>
      <c r="S287" s="11" t="s">
        <v>1207</v>
      </c>
      <c r="T287" s="12"/>
      <c r="HN287" s="11"/>
    </row>
    <row r="288" spans="1:222" ht="33" customHeight="1">
      <c r="M288" s="33"/>
      <c r="N288" s="11"/>
      <c r="T288" s="12"/>
      <c r="HN288" s="11"/>
    </row>
    <row r="289" spans="13:222" ht="33" customHeight="1">
      <c r="M289" s="33"/>
      <c r="N289" s="11"/>
      <c r="T289" s="12"/>
      <c r="HN289" s="11"/>
    </row>
    <row r="290" spans="13:222" ht="33" customHeight="1">
      <c r="M290" s="33"/>
      <c r="N290" s="11"/>
      <c r="T290" s="12"/>
      <c r="HN290" s="11"/>
    </row>
    <row r="291" spans="13:222" ht="33" customHeight="1">
      <c r="M291" s="33"/>
      <c r="N291" s="11"/>
      <c r="T291" s="12"/>
      <c r="HN291" s="11"/>
    </row>
    <row r="292" spans="13:222" ht="33" customHeight="1">
      <c r="M292" s="33"/>
      <c r="N292" s="11"/>
      <c r="T292" s="12"/>
      <c r="HN292" s="11"/>
    </row>
    <row r="293" spans="13:222" ht="33" customHeight="1">
      <c r="M293" s="33"/>
      <c r="N293" s="11"/>
      <c r="T293" s="12"/>
      <c r="HN293" s="11"/>
    </row>
    <row r="294" spans="13:222" ht="33" customHeight="1">
      <c r="M294" s="33"/>
      <c r="N294" s="11"/>
      <c r="T294" s="12"/>
      <c r="HN294" s="11"/>
    </row>
    <row r="295" spans="13:222" ht="33" customHeight="1">
      <c r="M295" s="33"/>
      <c r="N295" s="11"/>
      <c r="T295" s="12"/>
      <c r="HN295" s="11"/>
    </row>
    <row r="296" spans="13:222" ht="33" customHeight="1">
      <c r="M296" s="33"/>
      <c r="N296" s="11"/>
      <c r="T296" s="12"/>
      <c r="HN296" s="11"/>
    </row>
    <row r="297" spans="13:222" ht="33" customHeight="1">
      <c r="M297" s="33"/>
      <c r="N297" s="11"/>
      <c r="T297" s="12"/>
      <c r="HN297" s="11"/>
    </row>
    <row r="298" spans="13:222" ht="33" customHeight="1">
      <c r="M298" s="33"/>
      <c r="N298" s="11"/>
      <c r="T298" s="12"/>
      <c r="HN298" s="11"/>
    </row>
    <row r="348998" spans="1:7" ht="33" customHeight="1">
      <c r="A348998" s="11" t="s">
        <v>1208</v>
      </c>
      <c r="B348998" s="11" t="s">
        <v>1209</v>
      </c>
    </row>
    <row r="348999" spans="1:7" ht="33" customHeight="1">
      <c r="A348999" s="11" t="s">
        <v>1210</v>
      </c>
      <c r="B348999" s="11" t="s">
        <v>1211</v>
      </c>
    </row>
    <row r="349000" spans="1:7" ht="33" customHeight="1">
      <c r="B349000" s="11" t="s">
        <v>1212</v>
      </c>
      <c r="C349000" s="41" t="s">
        <v>1213</v>
      </c>
      <c r="D349000" s="1" t="s">
        <v>1214</v>
      </c>
      <c r="E349000" s="65" t="s">
        <v>1215</v>
      </c>
      <c r="F349000" s="25" t="s">
        <v>1216</v>
      </c>
      <c r="G349000" s="25" t="s">
        <v>1217</v>
      </c>
    </row>
    <row r="349001" spans="1:7" ht="33" customHeight="1">
      <c r="B349001" s="11" t="s">
        <v>1218</v>
      </c>
      <c r="C349001" s="41" t="s">
        <v>1219</v>
      </c>
      <c r="D349001" s="1" t="s">
        <v>1220</v>
      </c>
      <c r="E349001" s="65" t="s">
        <v>1221</v>
      </c>
      <c r="F349001" s="25" t="s">
        <v>1222</v>
      </c>
      <c r="G349001" s="25" t="s">
        <v>1223</v>
      </c>
    </row>
    <row r="349002" spans="1:7" ht="33" customHeight="1">
      <c r="B349002" s="11" t="s">
        <v>1224</v>
      </c>
      <c r="C349002" s="41" t="s">
        <v>1225</v>
      </c>
      <c r="D349002" s="1" t="s">
        <v>1226</v>
      </c>
      <c r="E349002" s="65" t="s">
        <v>1227</v>
      </c>
      <c r="F349002" s="25" t="s">
        <v>1228</v>
      </c>
      <c r="G349002" s="25" t="s">
        <v>1229</v>
      </c>
    </row>
    <row r="349003" spans="1:7" ht="33" customHeight="1">
      <c r="B349003" s="11" t="s">
        <v>1230</v>
      </c>
      <c r="C349003" s="41" t="s">
        <v>1231</v>
      </c>
      <c r="D349003" s="1" t="s">
        <v>1232</v>
      </c>
      <c r="E349003" s="65" t="s">
        <v>1233</v>
      </c>
      <c r="G349003" s="25" t="s">
        <v>1234</v>
      </c>
    </row>
    <row r="349004" spans="1:7" ht="33" customHeight="1">
      <c r="B349004" s="11" t="s">
        <v>1235</v>
      </c>
      <c r="C349004" s="41" t="s">
        <v>1236</v>
      </c>
      <c r="E349004" s="65" t="s">
        <v>1237</v>
      </c>
    </row>
    <row r="349005" spans="1:7" ht="33" customHeight="1">
      <c r="B349005" s="11" t="s">
        <v>1238</v>
      </c>
      <c r="C349005" s="41" t="s">
        <v>1239</v>
      </c>
    </row>
    <row r="349006" spans="1:7" ht="33" customHeight="1">
      <c r="B349006" s="11" t="s">
        <v>1240</v>
      </c>
      <c r="C349006" s="41" t="s">
        <v>1241</v>
      </c>
    </row>
    <row r="349007" spans="1:7" ht="33" customHeight="1">
      <c r="B349007" s="11" t="s">
        <v>1242</v>
      </c>
      <c r="C349007" s="41" t="s">
        <v>1243</v>
      </c>
    </row>
    <row r="349008" spans="1:7" ht="33" customHeight="1">
      <c r="B349008" s="11" t="s">
        <v>1244</v>
      </c>
      <c r="C349008" s="41" t="s">
        <v>1245</v>
      </c>
    </row>
    <row r="349009" spans="2:3" ht="33" customHeight="1">
      <c r="B349009" s="11" t="s">
        <v>1246</v>
      </c>
      <c r="C349009" s="41" t="s">
        <v>1247</v>
      </c>
    </row>
    <row r="349010" spans="2:3" ht="33" customHeight="1">
      <c r="B349010" s="11" t="s">
        <v>1248</v>
      </c>
      <c r="C349010" s="41" t="s">
        <v>1249</v>
      </c>
    </row>
    <row r="349011" spans="2:3" ht="33" customHeight="1">
      <c r="B349011" s="11" t="s">
        <v>1250</v>
      </c>
    </row>
    <row r="349012" spans="2:3" ht="33" customHeight="1">
      <c r="B349012" s="11" t="s">
        <v>1251</v>
      </c>
    </row>
    <row r="349013" spans="2:3" ht="33" customHeight="1">
      <c r="B349013" s="11" t="s">
        <v>1252</v>
      </c>
    </row>
    <row r="349014" spans="2:3" ht="33" customHeight="1">
      <c r="B349014" s="11" t="s">
        <v>1253</v>
      </c>
    </row>
    <row r="349015" spans="2:3" ht="33" customHeight="1">
      <c r="B349015" s="11" t="s">
        <v>1254</v>
      </c>
    </row>
    <row r="349016" spans="2:3" ht="33" customHeight="1">
      <c r="B349016" s="11" t="s">
        <v>1255</v>
      </c>
    </row>
    <row r="349017" spans="2:3" ht="33" customHeight="1">
      <c r="B349017" s="11" t="s">
        <v>1256</v>
      </c>
    </row>
    <row r="349018" spans="2:3" ht="33" customHeight="1">
      <c r="B349018" s="11" t="s">
        <v>1257</v>
      </c>
    </row>
    <row r="349019" spans="2:3" ht="33" customHeight="1">
      <c r="B349019" s="11" t="s">
        <v>1258</v>
      </c>
    </row>
    <row r="349020" spans="2:3" ht="33" customHeight="1">
      <c r="B349020" s="11" t="s">
        <v>1259</v>
      </c>
    </row>
    <row r="349021" spans="2:3" ht="33" customHeight="1">
      <c r="B349021" s="11" t="s">
        <v>1260</v>
      </c>
    </row>
    <row r="349022" spans="2:3" ht="33" customHeight="1">
      <c r="B349022" s="11" t="s">
        <v>1261</v>
      </c>
    </row>
    <row r="349023" spans="2:3" ht="33" customHeight="1">
      <c r="B349023" s="11" t="s">
        <v>1262</v>
      </c>
    </row>
    <row r="349024" spans="2:3" ht="33" customHeight="1">
      <c r="B349024" s="11" t="s">
        <v>1263</v>
      </c>
    </row>
    <row r="349025" spans="2:2" ht="33" customHeight="1">
      <c r="B349025" s="11" t="s">
        <v>1264</v>
      </c>
    </row>
    <row r="349026" spans="2:2" ht="33" customHeight="1">
      <c r="B349026" s="11" t="s">
        <v>1265</v>
      </c>
    </row>
    <row r="349027" spans="2:2" ht="33" customHeight="1">
      <c r="B349027" s="11" t="s">
        <v>1266</v>
      </c>
    </row>
    <row r="349028" spans="2:2" ht="33" customHeight="1">
      <c r="B349028" s="11" t="s">
        <v>1267</v>
      </c>
    </row>
    <row r="349029" spans="2:2" ht="33" customHeight="1">
      <c r="B349029" s="11" t="s">
        <v>1268</v>
      </c>
    </row>
    <row r="349030" spans="2:2" ht="33" customHeight="1">
      <c r="B349030" s="11" t="s">
        <v>1269</v>
      </c>
    </row>
    <row r="349031" spans="2:2" ht="33" customHeight="1">
      <c r="B349031" s="11" t="s">
        <v>1270</v>
      </c>
    </row>
    <row r="349032" spans="2:2" ht="33" customHeight="1">
      <c r="B349032" s="11" t="s">
        <v>1271</v>
      </c>
    </row>
    <row r="349033" spans="2:2" ht="33" customHeight="1">
      <c r="B349033" s="11" t="s">
        <v>1272</v>
      </c>
    </row>
    <row r="349034" spans="2:2" ht="33" customHeight="1">
      <c r="B349034" s="11" t="s">
        <v>1273</v>
      </c>
    </row>
    <row r="349035" spans="2:2" ht="33" customHeight="1">
      <c r="B349035" s="11" t="s">
        <v>1274</v>
      </c>
    </row>
    <row r="349036" spans="2:2" ht="33" customHeight="1">
      <c r="B349036" s="11" t="s">
        <v>1275</v>
      </c>
    </row>
    <row r="349037" spans="2:2" ht="33" customHeight="1">
      <c r="B349037" s="11" t="s">
        <v>1276</v>
      </c>
    </row>
    <row r="349038" spans="2:2" ht="33" customHeight="1">
      <c r="B349038" s="11" t="s">
        <v>1277</v>
      </c>
    </row>
    <row r="349039" spans="2:2" ht="33" customHeight="1">
      <c r="B349039" s="11" t="s">
        <v>1278</v>
      </c>
    </row>
    <row r="349040" spans="2:2" ht="33" customHeight="1">
      <c r="B349040" s="11" t="s">
        <v>1279</v>
      </c>
    </row>
    <row r="349041" spans="2:2" ht="33" customHeight="1">
      <c r="B349041" s="11" t="s">
        <v>1280</v>
      </c>
    </row>
    <row r="349042" spans="2:2" ht="33" customHeight="1">
      <c r="B349042" s="11" t="s">
        <v>1281</v>
      </c>
    </row>
    <row r="349043" spans="2:2" ht="33" customHeight="1">
      <c r="B349043" s="11" t="s">
        <v>1282</v>
      </c>
    </row>
    <row r="349044" spans="2:2" ht="33" customHeight="1">
      <c r="B349044" s="11" t="s">
        <v>1283</v>
      </c>
    </row>
    <row r="349045" spans="2:2" ht="33" customHeight="1">
      <c r="B349045" s="11" t="s">
        <v>1284</v>
      </c>
    </row>
    <row r="349046" spans="2:2" ht="33" customHeight="1">
      <c r="B349046" s="11" t="s">
        <v>1285</v>
      </c>
    </row>
    <row r="349047" spans="2:2" ht="33" customHeight="1">
      <c r="B349047" s="11" t="s">
        <v>1286</v>
      </c>
    </row>
    <row r="349048" spans="2:2" ht="33" customHeight="1">
      <c r="B349048" s="11" t="s">
        <v>1287</v>
      </c>
    </row>
  </sheetData>
  <sortState xmlns:xlrd2="http://schemas.microsoft.com/office/spreadsheetml/2017/richdata2" ref="C56:S175">
    <sortCondition ref="C56:C175"/>
  </sortState>
  <mergeCells count="1">
    <mergeCell ref="C1:L1"/>
  </mergeCells>
  <phoneticPr fontId="2" type="noConversion"/>
  <dataValidations xWindow="511" yWindow="587" count="17">
    <dataValidation type="textLength" allowBlank="1" showInputMessage="1" showErrorMessage="1" errorTitle="Entrada no válida" error="Escriba un texto " promptTitle="Cualquier contenido" prompt=" Registre COMPLETO nombres y apellidos del Supervisor del contrato." sqref="J79:J129 J146 J59:J77 J3:J20 J22:J24 J26:J27 J29:J49 J57 J51:J55 J211:J281 J283:J285" xr:uid="{00000000-0002-0000-0000-000003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K146:L146 K149:L157 K3:L125" xr:uid="{00000000-0002-0000-00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O146 O3:O125" xr:uid="{00000000-0002-0000-0000-00000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P146 P3:P125" xr:uid="{00000000-0002-0000-0000-000006000000}">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D144 D158:D159" xr:uid="{00000000-0002-0000-00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E158 E3:E146"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L146 L3:L125" xr:uid="{00000000-0002-0000-00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H125"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C3:C146"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F3:F285" xr:uid="{00000000-0002-0000-0000-000017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G3:G285" xr:uid="{00000000-0002-0000-0000-000018000000}">
      <formula1>#REF!</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I163:I204 I283:I285 I206:I281 I138:I161 I59:I77 I57 I51:I55 I29:I49 I26:I27 I22:I24 I3:I20 I79:I136 J21 J25 J28 J50 J58 J56 J78 J137 J162 J184 J205 J282 S3:S281" xr:uid="{8C0D0E96-6F84-40C6-906F-B34E71B3E06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I282 I205 I162 I137 I78 I58 I56 I50 I28 I25 I21" xr:uid="{00000000-0002-0000-0000-000027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M3:M285" xr:uid="{00000000-0002-0000-00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N3:N285" xr:uid="{00000000-0002-0000-0000-00003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S282:S285"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Q64:R73 Q76:R78 Q80:R80 Q82:R86 Q94:R101 Q109:R109 Q113:R119 Q121:R121 Q123:R123 Q125:R129 Q131:R161 Q163:R171 Q173:R187 Q195:R203 Q205:R205 Q207:R285 Q61:R62" xr:uid="{00000000-0002-0000-0000-000010000000}">
      <formula1>-9223372036854770000</formula1>
      <formula2>9223372036854770000</formula2>
    </dataValidation>
  </dataValidation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0"/>
  <sheetViews>
    <sheetView tabSelected="1" topLeftCell="F1" zoomScale="53" zoomScaleNormal="53" workbookViewId="0">
      <selection activeCell="L1" sqref="L1"/>
    </sheetView>
  </sheetViews>
  <sheetFormatPr defaultColWidth="45.28515625" defaultRowHeight="49.5" customHeight="1"/>
  <cols>
    <col min="1" max="1" width="13" style="73" customWidth="1"/>
    <col min="2" max="2" width="12.7109375" style="73" customWidth="1"/>
    <col min="3" max="3" width="45.7109375" style="74" customWidth="1"/>
    <col min="4" max="4" width="16.7109375" style="78" customWidth="1"/>
    <col min="5" max="5" width="31.85546875" style="77" customWidth="1"/>
    <col min="6" max="6" width="33.7109375" style="73" bestFit="1" customWidth="1"/>
    <col min="7" max="7" width="11.5703125" style="73" customWidth="1"/>
    <col min="8" max="8" width="17.85546875" style="73" customWidth="1"/>
    <col min="9" max="9" width="13.28515625" style="73" customWidth="1"/>
    <col min="10" max="10" width="19.7109375" style="73" bestFit="1" customWidth="1"/>
    <col min="11" max="11" width="24.7109375" style="73" customWidth="1"/>
    <col min="12" max="12" width="15.140625" style="73" customWidth="1"/>
    <col min="13" max="13" width="11.85546875" style="73" customWidth="1"/>
    <col min="14" max="16384" width="45.28515625" style="73"/>
  </cols>
  <sheetData>
    <row r="1" spans="1:14" ht="49.5" customHeight="1">
      <c r="A1" s="91" t="s">
        <v>1288</v>
      </c>
      <c r="B1" s="92"/>
      <c r="C1" s="92"/>
      <c r="D1" s="92"/>
      <c r="E1" s="92"/>
      <c r="F1" s="72"/>
      <c r="G1" s="72"/>
      <c r="H1" s="72"/>
      <c r="I1" s="72"/>
      <c r="J1" s="72"/>
      <c r="K1" s="72"/>
      <c r="L1" s="79">
        <v>44592</v>
      </c>
      <c r="M1" s="72"/>
      <c r="N1" s="72"/>
    </row>
    <row r="2" spans="1:14" s="76" customFormat="1" ht="49.5" customHeight="1">
      <c r="A2" s="80" t="s">
        <v>1289</v>
      </c>
      <c r="B2" s="80" t="s">
        <v>1290</v>
      </c>
      <c r="C2" s="81" t="s">
        <v>1291</v>
      </c>
      <c r="D2" s="82" t="s">
        <v>1292</v>
      </c>
      <c r="E2" s="83" t="s">
        <v>1293</v>
      </c>
      <c r="F2" s="80" t="s">
        <v>8</v>
      </c>
      <c r="G2" s="80" t="s">
        <v>1294</v>
      </c>
      <c r="H2" s="80" t="s">
        <v>1295</v>
      </c>
      <c r="I2" s="80" t="s">
        <v>12</v>
      </c>
      <c r="J2" s="80" t="s">
        <v>1296</v>
      </c>
      <c r="K2" s="80" t="s">
        <v>1297</v>
      </c>
      <c r="L2" s="80" t="s">
        <v>15</v>
      </c>
      <c r="M2" s="80" t="s">
        <v>16</v>
      </c>
      <c r="N2" s="75"/>
    </row>
    <row r="3" spans="1:14" ht="49.5" customHeight="1">
      <c r="A3" s="84" t="s">
        <v>1298</v>
      </c>
      <c r="B3" s="85">
        <v>42949</v>
      </c>
      <c r="C3" s="86" t="s">
        <v>1299</v>
      </c>
      <c r="D3" s="87">
        <v>0</v>
      </c>
      <c r="E3" s="86" t="s">
        <v>1300</v>
      </c>
      <c r="F3" s="88" t="s">
        <v>1301</v>
      </c>
      <c r="G3" s="84">
        <v>1096</v>
      </c>
      <c r="H3" s="84">
        <v>0</v>
      </c>
      <c r="I3" s="84">
        <v>1095</v>
      </c>
      <c r="J3" s="85">
        <v>42949</v>
      </c>
      <c r="K3" s="85">
        <v>45140</v>
      </c>
      <c r="L3" s="89">
        <f>((L$1-J3)*100%)/(K3-J3)</f>
        <v>0.74988589685075313</v>
      </c>
      <c r="M3" s="84" t="s">
        <v>25</v>
      </c>
      <c r="N3" s="90"/>
    </row>
    <row r="4" spans="1:14" ht="49.5" customHeight="1">
      <c r="A4" s="84" t="s">
        <v>1302</v>
      </c>
      <c r="B4" s="85">
        <v>43091</v>
      </c>
      <c r="C4" s="86" t="s">
        <v>1303</v>
      </c>
      <c r="D4" s="87">
        <v>40222159994</v>
      </c>
      <c r="E4" s="86" t="s">
        <v>1300</v>
      </c>
      <c r="F4" s="88" t="s">
        <v>1304</v>
      </c>
      <c r="G4" s="84">
        <v>914</v>
      </c>
      <c r="H4" s="84">
        <v>0</v>
      </c>
      <c r="I4" s="84">
        <v>855</v>
      </c>
      <c r="J4" s="85">
        <v>43091</v>
      </c>
      <c r="K4" s="85">
        <v>44865</v>
      </c>
      <c r="L4" s="89">
        <f t="shared" ref="L4:L29" si="0">((L$1-J4)*100%)/(K4-J4)</f>
        <v>0.84611048478015782</v>
      </c>
      <c r="M4" s="84" t="s">
        <v>1305</v>
      </c>
      <c r="N4" s="90"/>
    </row>
    <row r="5" spans="1:14" ht="49.5" customHeight="1">
      <c r="A5" s="84" t="s">
        <v>1306</v>
      </c>
      <c r="B5" s="85">
        <v>44023</v>
      </c>
      <c r="C5" s="86" t="s">
        <v>1307</v>
      </c>
      <c r="D5" s="87">
        <v>0</v>
      </c>
      <c r="E5" s="86" t="s">
        <v>1308</v>
      </c>
      <c r="F5" s="88" t="s">
        <v>1309</v>
      </c>
      <c r="G5" s="84">
        <v>731</v>
      </c>
      <c r="H5" s="84">
        <v>0</v>
      </c>
      <c r="I5" s="84">
        <v>729</v>
      </c>
      <c r="J5" s="85">
        <v>44023</v>
      </c>
      <c r="K5" s="85">
        <v>44753</v>
      </c>
      <c r="L5" s="89">
        <f t="shared" si="0"/>
        <v>0.77945205479452051</v>
      </c>
      <c r="M5" s="84" t="s">
        <v>25</v>
      </c>
      <c r="N5" s="90"/>
    </row>
    <row r="6" spans="1:14" ht="49.5" customHeight="1">
      <c r="A6" s="84" t="s">
        <v>1310</v>
      </c>
      <c r="B6" s="85">
        <v>44023</v>
      </c>
      <c r="C6" s="86" t="s">
        <v>1307</v>
      </c>
      <c r="D6" s="87">
        <v>0</v>
      </c>
      <c r="E6" s="86" t="s">
        <v>24</v>
      </c>
      <c r="F6" s="88" t="s">
        <v>1309</v>
      </c>
      <c r="G6" s="84">
        <v>731</v>
      </c>
      <c r="H6" s="84">
        <v>0</v>
      </c>
      <c r="I6" s="84">
        <v>720</v>
      </c>
      <c r="J6" s="85">
        <v>44023</v>
      </c>
      <c r="K6" s="85">
        <v>44754</v>
      </c>
      <c r="L6" s="89">
        <f t="shared" si="0"/>
        <v>0.77838577291381672</v>
      </c>
      <c r="M6" s="84" t="s">
        <v>25</v>
      </c>
      <c r="N6" s="90"/>
    </row>
    <row r="7" spans="1:14" ht="49.5" customHeight="1">
      <c r="A7" s="84" t="s">
        <v>1311</v>
      </c>
      <c r="B7" s="85">
        <v>43600</v>
      </c>
      <c r="C7" s="86" t="s">
        <v>1312</v>
      </c>
      <c r="D7" s="87">
        <v>0</v>
      </c>
      <c r="E7" s="86" t="s">
        <v>1313</v>
      </c>
      <c r="F7" s="88" t="s">
        <v>1309</v>
      </c>
      <c r="G7" s="84">
        <v>732</v>
      </c>
      <c r="H7" s="84">
        <v>0</v>
      </c>
      <c r="I7" s="84">
        <v>730</v>
      </c>
      <c r="J7" s="85">
        <v>43600</v>
      </c>
      <c r="K7" s="85">
        <v>45060</v>
      </c>
      <c r="L7" s="89">
        <f t="shared" si="0"/>
        <v>0.67945205479452053</v>
      </c>
      <c r="M7" s="84" t="s">
        <v>25</v>
      </c>
      <c r="N7" s="90"/>
    </row>
    <row r="8" spans="1:14" ht="49.5" customHeight="1">
      <c r="A8" s="84" t="s">
        <v>1314</v>
      </c>
      <c r="B8" s="85">
        <v>43655</v>
      </c>
      <c r="C8" s="86" t="s">
        <v>1307</v>
      </c>
      <c r="D8" s="87">
        <v>0</v>
      </c>
      <c r="E8" s="86" t="s">
        <v>1315</v>
      </c>
      <c r="F8" s="88" t="s">
        <v>1309</v>
      </c>
      <c r="G8" s="84">
        <v>730</v>
      </c>
      <c r="H8" s="84">
        <v>0</v>
      </c>
      <c r="I8" s="84">
        <v>730</v>
      </c>
      <c r="J8" s="85">
        <v>43655</v>
      </c>
      <c r="K8" s="85">
        <v>45115</v>
      </c>
      <c r="L8" s="89">
        <f t="shared" si="0"/>
        <v>0.64178082191780816</v>
      </c>
      <c r="M8" s="84" t="s">
        <v>25</v>
      </c>
      <c r="N8" s="90"/>
    </row>
    <row r="9" spans="1:14" ht="49.5" customHeight="1">
      <c r="A9" s="84" t="s">
        <v>1316</v>
      </c>
      <c r="B9" s="85">
        <v>43727</v>
      </c>
      <c r="C9" s="86" t="s">
        <v>1307</v>
      </c>
      <c r="D9" s="87">
        <v>0</v>
      </c>
      <c r="E9" s="86" t="s">
        <v>1317</v>
      </c>
      <c r="F9" s="88" t="s">
        <v>1309</v>
      </c>
      <c r="G9" s="84">
        <v>731</v>
      </c>
      <c r="H9" s="84">
        <v>0</v>
      </c>
      <c r="I9" s="84">
        <v>730</v>
      </c>
      <c r="J9" s="85">
        <v>43727</v>
      </c>
      <c r="K9" s="85">
        <v>45187</v>
      </c>
      <c r="L9" s="89">
        <f t="shared" si="0"/>
        <v>0.59246575342465757</v>
      </c>
      <c r="M9" s="84" t="s">
        <v>25</v>
      </c>
      <c r="N9" s="90"/>
    </row>
    <row r="10" spans="1:14" ht="49.5" customHeight="1">
      <c r="A10" s="84" t="s">
        <v>1318</v>
      </c>
      <c r="B10" s="85">
        <v>43762</v>
      </c>
      <c r="C10" s="86" t="s">
        <v>1307</v>
      </c>
      <c r="D10" s="87">
        <v>0</v>
      </c>
      <c r="E10" s="86" t="s">
        <v>1319</v>
      </c>
      <c r="F10" s="88" t="s">
        <v>1309</v>
      </c>
      <c r="G10" s="84">
        <v>731</v>
      </c>
      <c r="H10" s="84">
        <v>0</v>
      </c>
      <c r="I10" s="84">
        <v>730</v>
      </c>
      <c r="J10" s="85">
        <v>43762</v>
      </c>
      <c r="K10" s="85">
        <v>45222</v>
      </c>
      <c r="L10" s="89">
        <f t="shared" si="0"/>
        <v>0.56849315068493156</v>
      </c>
      <c r="M10" s="84" t="s">
        <v>25</v>
      </c>
      <c r="N10" s="90"/>
    </row>
    <row r="11" spans="1:14" ht="49.5" customHeight="1">
      <c r="A11" s="84" t="s">
        <v>1320</v>
      </c>
      <c r="B11" s="85">
        <v>43804</v>
      </c>
      <c r="C11" s="86" t="s">
        <v>1321</v>
      </c>
      <c r="D11" s="87">
        <v>0</v>
      </c>
      <c r="E11" s="86" t="s">
        <v>1322</v>
      </c>
      <c r="F11" s="88" t="s">
        <v>550</v>
      </c>
      <c r="G11" s="84">
        <v>366</v>
      </c>
      <c r="H11" s="84">
        <v>0</v>
      </c>
      <c r="I11" s="84">
        <v>0</v>
      </c>
      <c r="J11" s="85">
        <v>43804</v>
      </c>
      <c r="K11" s="85">
        <v>44899</v>
      </c>
      <c r="L11" s="89">
        <f t="shared" si="0"/>
        <v>0.71963470319634704</v>
      </c>
      <c r="M11" s="84" t="s">
        <v>25</v>
      </c>
      <c r="N11" s="90"/>
    </row>
    <row r="12" spans="1:14" ht="49.5" customHeight="1">
      <c r="A12" s="84" t="s">
        <v>1323</v>
      </c>
      <c r="B12" s="85">
        <v>43829</v>
      </c>
      <c r="C12" s="86" t="s">
        <v>1324</v>
      </c>
      <c r="D12" s="87">
        <v>0</v>
      </c>
      <c r="E12" s="86" t="s">
        <v>1325</v>
      </c>
      <c r="F12" s="88" t="s">
        <v>1326</v>
      </c>
      <c r="G12" s="84">
        <v>573</v>
      </c>
      <c r="H12" s="84">
        <v>0</v>
      </c>
      <c r="I12" s="84">
        <v>390</v>
      </c>
      <c r="J12" s="85">
        <v>43830</v>
      </c>
      <c r="K12" s="85">
        <v>44984</v>
      </c>
      <c r="L12" s="89">
        <f t="shared" si="0"/>
        <v>0.66031195840554591</v>
      </c>
      <c r="M12" s="84" t="s">
        <v>25</v>
      </c>
      <c r="N12" s="90"/>
    </row>
    <row r="13" spans="1:14" ht="49.5" customHeight="1">
      <c r="A13" s="84" t="s">
        <v>1327</v>
      </c>
      <c r="B13" s="85">
        <v>44071</v>
      </c>
      <c r="C13" s="86" t="s">
        <v>1328</v>
      </c>
      <c r="D13" s="87">
        <v>0</v>
      </c>
      <c r="E13" s="86" t="s">
        <v>1329</v>
      </c>
      <c r="F13" s="88" t="s">
        <v>512</v>
      </c>
      <c r="G13" s="84">
        <v>1800</v>
      </c>
      <c r="H13" s="84">
        <v>0</v>
      </c>
      <c r="I13" s="84">
        <v>0</v>
      </c>
      <c r="J13" s="85">
        <v>44071</v>
      </c>
      <c r="K13" s="85">
        <v>45897</v>
      </c>
      <c r="L13" s="89">
        <f t="shared" si="0"/>
        <v>0.28532311062431542</v>
      </c>
      <c r="M13" s="84" t="s">
        <v>25</v>
      </c>
      <c r="N13" s="90"/>
    </row>
    <row r="14" spans="1:14" ht="49.5" customHeight="1">
      <c r="A14" s="84" t="s">
        <v>1330</v>
      </c>
      <c r="B14" s="85">
        <v>44104</v>
      </c>
      <c r="C14" s="86" t="s">
        <v>1331</v>
      </c>
      <c r="D14" s="87">
        <v>0</v>
      </c>
      <c r="E14" s="86" t="s">
        <v>1332</v>
      </c>
      <c r="F14" s="88" t="s">
        <v>1101</v>
      </c>
      <c r="G14" s="84">
        <v>1461</v>
      </c>
      <c r="H14" s="84">
        <v>0</v>
      </c>
      <c r="I14" s="84">
        <v>0</v>
      </c>
      <c r="J14" s="85">
        <v>44104</v>
      </c>
      <c r="K14" s="85">
        <v>45567</v>
      </c>
      <c r="L14" s="89">
        <f t="shared" si="0"/>
        <v>0.33356117566643884</v>
      </c>
      <c r="M14" s="84" t="s">
        <v>25</v>
      </c>
      <c r="N14" s="90"/>
    </row>
    <row r="15" spans="1:14" ht="49.5" customHeight="1">
      <c r="A15" s="84" t="s">
        <v>1333</v>
      </c>
      <c r="B15" s="85">
        <v>44491</v>
      </c>
      <c r="C15" s="86" t="s">
        <v>1334</v>
      </c>
      <c r="D15" s="87">
        <v>0</v>
      </c>
      <c r="E15" s="86" t="s">
        <v>1335</v>
      </c>
      <c r="F15" s="88" t="s">
        <v>264</v>
      </c>
      <c r="G15" s="84">
        <v>0</v>
      </c>
      <c r="H15" s="84">
        <v>0</v>
      </c>
      <c r="I15" s="84">
        <v>0</v>
      </c>
      <c r="J15" s="85">
        <v>44491</v>
      </c>
      <c r="K15" s="85">
        <v>44926</v>
      </c>
      <c r="L15" s="89">
        <f t="shared" si="0"/>
        <v>0.23218390804597702</v>
      </c>
      <c r="M15" s="84" t="s">
        <v>25</v>
      </c>
      <c r="N15" s="90"/>
    </row>
    <row r="16" spans="1:14" ht="49.5" customHeight="1">
      <c r="A16" s="84" t="s">
        <v>1336</v>
      </c>
      <c r="B16" s="85">
        <v>44188</v>
      </c>
      <c r="C16" s="86" t="s">
        <v>1337</v>
      </c>
      <c r="D16" s="87">
        <v>0</v>
      </c>
      <c r="E16" s="86" t="s">
        <v>1338</v>
      </c>
      <c r="F16" s="88" t="s">
        <v>1339</v>
      </c>
      <c r="G16" s="84">
        <v>730</v>
      </c>
      <c r="H16" s="84">
        <v>0</v>
      </c>
      <c r="I16" s="84">
        <v>0</v>
      </c>
      <c r="J16" s="85">
        <v>44188</v>
      </c>
      <c r="K16" s="85">
        <v>44917</v>
      </c>
      <c r="L16" s="89">
        <f t="shared" si="0"/>
        <v>0.55418381344307266</v>
      </c>
      <c r="M16" s="84" t="s">
        <v>25</v>
      </c>
      <c r="N16" s="90"/>
    </row>
    <row r="17" spans="1:14" ht="49.5" customHeight="1">
      <c r="A17" s="84" t="s">
        <v>1340</v>
      </c>
      <c r="B17" s="85">
        <v>44195</v>
      </c>
      <c r="C17" s="86" t="s">
        <v>1341</v>
      </c>
      <c r="D17" s="87">
        <v>0</v>
      </c>
      <c r="E17" s="86" t="s">
        <v>1342</v>
      </c>
      <c r="F17" s="88" t="s">
        <v>659</v>
      </c>
      <c r="G17" s="84">
        <v>2191</v>
      </c>
      <c r="H17" s="84">
        <v>0</v>
      </c>
      <c r="I17" s="84">
        <v>0</v>
      </c>
      <c r="J17" s="85">
        <v>44195</v>
      </c>
      <c r="K17" s="85">
        <v>46385</v>
      </c>
      <c r="L17" s="89">
        <f t="shared" si="0"/>
        <v>0.18127853881278538</v>
      </c>
      <c r="M17" s="84" t="s">
        <v>25</v>
      </c>
      <c r="N17" s="90"/>
    </row>
    <row r="18" spans="1:14" ht="49.5" customHeight="1">
      <c r="A18" s="84" t="s">
        <v>1343</v>
      </c>
      <c r="B18" s="85">
        <v>44195</v>
      </c>
      <c r="C18" s="86" t="s">
        <v>1344</v>
      </c>
      <c r="D18" s="87">
        <v>0</v>
      </c>
      <c r="E18" s="86" t="s">
        <v>1342</v>
      </c>
      <c r="F18" s="88" t="s">
        <v>659</v>
      </c>
      <c r="G18" s="84">
        <v>2191</v>
      </c>
      <c r="H18" s="84">
        <v>0</v>
      </c>
      <c r="I18" s="84">
        <v>0</v>
      </c>
      <c r="J18" s="85">
        <v>44195</v>
      </c>
      <c r="K18" s="85">
        <v>46385</v>
      </c>
      <c r="L18" s="89">
        <f t="shared" si="0"/>
        <v>0.18127853881278538</v>
      </c>
      <c r="M18" s="84" t="s">
        <v>25</v>
      </c>
      <c r="N18" s="90"/>
    </row>
    <row r="19" spans="1:14" ht="49.5" customHeight="1">
      <c r="A19" s="84" t="s">
        <v>1345</v>
      </c>
      <c r="B19" s="85">
        <v>44257</v>
      </c>
      <c r="C19" s="86" t="s">
        <v>1346</v>
      </c>
      <c r="D19" s="87">
        <v>0</v>
      </c>
      <c r="E19" s="86" t="s">
        <v>1347</v>
      </c>
      <c r="F19" s="88" t="s">
        <v>264</v>
      </c>
      <c r="G19" s="84">
        <v>730</v>
      </c>
      <c r="H19" s="84">
        <v>0</v>
      </c>
      <c r="I19" s="84">
        <v>0</v>
      </c>
      <c r="J19" s="85">
        <v>44257</v>
      </c>
      <c r="K19" s="85">
        <v>44986</v>
      </c>
      <c r="L19" s="89">
        <f t="shared" si="0"/>
        <v>0.45953360768175583</v>
      </c>
      <c r="M19" s="84" t="s">
        <v>25</v>
      </c>
      <c r="N19" s="90"/>
    </row>
    <row r="20" spans="1:14" ht="49.5" customHeight="1">
      <c r="A20" s="84" t="s">
        <v>1348</v>
      </c>
      <c r="B20" s="85">
        <v>44342</v>
      </c>
      <c r="C20" s="86" t="s">
        <v>1349</v>
      </c>
      <c r="D20" s="87">
        <v>0</v>
      </c>
      <c r="E20" s="86" t="s">
        <v>1350</v>
      </c>
      <c r="F20" s="88" t="s">
        <v>1351</v>
      </c>
      <c r="G20" s="84">
        <v>730</v>
      </c>
      <c r="H20" s="84">
        <v>0</v>
      </c>
      <c r="I20" s="84">
        <v>0</v>
      </c>
      <c r="J20" s="85">
        <v>44342</v>
      </c>
      <c r="K20" s="85">
        <v>45071</v>
      </c>
      <c r="L20" s="89">
        <f t="shared" si="0"/>
        <v>0.34293552812071332</v>
      </c>
      <c r="M20" s="84" t="s">
        <v>25</v>
      </c>
      <c r="N20" s="90"/>
    </row>
    <row r="21" spans="1:14" ht="49.5" customHeight="1">
      <c r="A21" s="84" t="s">
        <v>1352</v>
      </c>
      <c r="B21" s="85">
        <v>44341</v>
      </c>
      <c r="C21" s="86" t="s">
        <v>1349</v>
      </c>
      <c r="D21" s="87">
        <v>0</v>
      </c>
      <c r="E21" s="86" t="s">
        <v>1353</v>
      </c>
      <c r="F21" s="88" t="s">
        <v>1351</v>
      </c>
      <c r="G21" s="84">
        <v>730</v>
      </c>
      <c r="H21" s="84">
        <v>0</v>
      </c>
      <c r="I21" s="84">
        <v>0</v>
      </c>
      <c r="J21" s="85">
        <v>44341</v>
      </c>
      <c r="K21" s="85">
        <v>45070</v>
      </c>
      <c r="L21" s="89">
        <f t="shared" si="0"/>
        <v>0.34430727023319618</v>
      </c>
      <c r="M21" s="84" t="s">
        <v>25</v>
      </c>
      <c r="N21" s="90"/>
    </row>
    <row r="22" spans="1:14" ht="49.5" customHeight="1">
      <c r="A22" s="84" t="s">
        <v>1354</v>
      </c>
      <c r="B22" s="85">
        <v>44411</v>
      </c>
      <c r="C22" s="86" t="s">
        <v>1355</v>
      </c>
      <c r="D22" s="87">
        <v>0</v>
      </c>
      <c r="E22" s="86" t="s">
        <v>1356</v>
      </c>
      <c r="F22" s="88" t="s">
        <v>1351</v>
      </c>
      <c r="G22" s="84">
        <v>730</v>
      </c>
      <c r="H22" s="84">
        <v>0</v>
      </c>
      <c r="I22" s="84">
        <v>0</v>
      </c>
      <c r="J22" s="85">
        <v>44411</v>
      </c>
      <c r="K22" s="85">
        <v>45140</v>
      </c>
      <c r="L22" s="89">
        <f t="shared" si="0"/>
        <v>0.24828532235939643</v>
      </c>
      <c r="M22" s="84" t="s">
        <v>25</v>
      </c>
      <c r="N22" s="90"/>
    </row>
    <row r="23" spans="1:14" ht="49.5" customHeight="1">
      <c r="A23" s="84" t="s">
        <v>1357</v>
      </c>
      <c r="B23" s="85">
        <v>44558</v>
      </c>
      <c r="C23" s="86" t="s">
        <v>1358</v>
      </c>
      <c r="D23" s="87">
        <v>0</v>
      </c>
      <c r="E23" s="86" t="s">
        <v>766</v>
      </c>
      <c r="F23" s="88" t="s">
        <v>1359</v>
      </c>
      <c r="G23" s="84">
        <v>730</v>
      </c>
      <c r="H23" s="84">
        <v>0</v>
      </c>
      <c r="I23" s="84">
        <v>0</v>
      </c>
      <c r="J23" s="85">
        <v>44558</v>
      </c>
      <c r="K23" s="85">
        <v>45287</v>
      </c>
      <c r="L23" s="89">
        <f t="shared" si="0"/>
        <v>4.663923182441701E-2</v>
      </c>
      <c r="M23" s="84" t="s">
        <v>25</v>
      </c>
      <c r="N23" s="90"/>
    </row>
    <row r="24" spans="1:14" ht="49.5" customHeight="1">
      <c r="A24" s="84" t="s">
        <v>1360</v>
      </c>
      <c r="B24" s="85">
        <v>44539</v>
      </c>
      <c r="C24" s="86" t="s">
        <v>1361</v>
      </c>
      <c r="D24" s="87">
        <v>0</v>
      </c>
      <c r="E24" s="86" t="s">
        <v>1362</v>
      </c>
      <c r="F24" s="88" t="s">
        <v>1363</v>
      </c>
      <c r="G24" s="84">
        <v>724</v>
      </c>
      <c r="H24" s="84">
        <v>0</v>
      </c>
      <c r="I24" s="84">
        <v>0</v>
      </c>
      <c r="J24" s="85">
        <v>44539</v>
      </c>
      <c r="K24" s="85">
        <v>45262</v>
      </c>
      <c r="L24" s="89">
        <f t="shared" si="0"/>
        <v>7.3305670816044263E-2</v>
      </c>
      <c r="M24" s="84" t="s">
        <v>25</v>
      </c>
      <c r="N24" s="90"/>
    </row>
    <row r="25" spans="1:14" ht="49.5" customHeight="1">
      <c r="A25" s="84" t="s">
        <v>1364</v>
      </c>
      <c r="B25" s="85">
        <v>44558</v>
      </c>
      <c r="C25" s="86" t="s">
        <v>1365</v>
      </c>
      <c r="D25" s="87">
        <v>0</v>
      </c>
      <c r="E25" s="86" t="s">
        <v>1366</v>
      </c>
      <c r="F25" s="88" t="s">
        <v>380</v>
      </c>
      <c r="G25" s="84">
        <v>4</v>
      </c>
      <c r="H25" s="84">
        <v>0</v>
      </c>
      <c r="I25" s="84">
        <v>0</v>
      </c>
      <c r="J25" s="85">
        <v>44558</v>
      </c>
      <c r="K25" s="85">
        <v>44561</v>
      </c>
      <c r="L25" s="89">
        <v>1</v>
      </c>
      <c r="M25" s="84" t="s">
        <v>25</v>
      </c>
      <c r="N25" s="90"/>
    </row>
    <row r="26" spans="1:14" ht="49.5" customHeight="1">
      <c r="A26" s="84" t="s">
        <v>1367</v>
      </c>
      <c r="B26" s="85">
        <v>44557</v>
      </c>
      <c r="C26" s="86" t="s">
        <v>1368</v>
      </c>
      <c r="D26" s="87">
        <v>4395000000</v>
      </c>
      <c r="E26" s="86" t="s">
        <v>1369</v>
      </c>
      <c r="F26" s="88" t="s">
        <v>199</v>
      </c>
      <c r="G26" s="84">
        <v>5</v>
      </c>
      <c r="H26" s="84">
        <v>0</v>
      </c>
      <c r="I26" s="84">
        <v>0</v>
      </c>
      <c r="J26" s="85">
        <v>44557</v>
      </c>
      <c r="K26" s="85">
        <v>44561</v>
      </c>
      <c r="L26" s="89">
        <v>1</v>
      </c>
      <c r="M26" s="84" t="s">
        <v>25</v>
      </c>
      <c r="N26" s="90"/>
    </row>
    <row r="27" spans="1:14" ht="49.5" customHeight="1">
      <c r="A27" s="84" t="s">
        <v>1370</v>
      </c>
      <c r="B27" s="85">
        <v>44559</v>
      </c>
      <c r="C27" s="86" t="s">
        <v>1371</v>
      </c>
      <c r="D27" s="87">
        <v>0</v>
      </c>
      <c r="E27" s="86" t="s">
        <v>1372</v>
      </c>
      <c r="F27" s="88" t="s">
        <v>1363</v>
      </c>
      <c r="G27" s="84">
        <v>3451</v>
      </c>
      <c r="H27" s="84">
        <v>0</v>
      </c>
      <c r="I27" s="84">
        <v>0</v>
      </c>
      <c r="J27" s="85">
        <v>44559</v>
      </c>
      <c r="K27" s="85">
        <v>48009</v>
      </c>
      <c r="L27" s="89">
        <f t="shared" si="0"/>
        <v>9.5652173913043474E-3</v>
      </c>
      <c r="M27" s="84" t="s">
        <v>25</v>
      </c>
      <c r="N27" s="90"/>
    </row>
    <row r="28" spans="1:14" ht="49.5" customHeight="1">
      <c r="A28" s="84" t="s">
        <v>1373</v>
      </c>
      <c r="B28" s="85">
        <v>44560</v>
      </c>
      <c r="C28" s="86" t="s">
        <v>1374</v>
      </c>
      <c r="D28" s="87">
        <v>0</v>
      </c>
      <c r="E28" s="86" t="s">
        <v>1375</v>
      </c>
      <c r="F28" s="86" t="s">
        <v>1376</v>
      </c>
      <c r="G28" s="84">
        <v>730</v>
      </c>
      <c r="H28" s="84">
        <v>0</v>
      </c>
      <c r="I28" s="84">
        <v>0</v>
      </c>
      <c r="J28" s="85">
        <v>44560</v>
      </c>
      <c r="K28" s="85">
        <v>45289</v>
      </c>
      <c r="L28" s="89">
        <f t="shared" si="0"/>
        <v>4.38957475994513E-2</v>
      </c>
      <c r="M28" s="84" t="s">
        <v>25</v>
      </c>
      <c r="N28" s="90"/>
    </row>
    <row r="29" spans="1:14" ht="49.5" customHeight="1">
      <c r="A29" s="84" t="s">
        <v>1377</v>
      </c>
      <c r="B29" s="85">
        <v>44560</v>
      </c>
      <c r="C29" s="86" t="s">
        <v>1378</v>
      </c>
      <c r="D29" s="87">
        <v>28245279859</v>
      </c>
      <c r="E29" s="86" t="s">
        <v>1379</v>
      </c>
      <c r="F29" s="88" t="s">
        <v>1380</v>
      </c>
      <c r="G29" s="84">
        <v>581</v>
      </c>
      <c r="H29" s="84">
        <v>0</v>
      </c>
      <c r="I29" s="84">
        <v>0</v>
      </c>
      <c r="J29" s="85">
        <v>44560</v>
      </c>
      <c r="K29" s="85">
        <v>45140</v>
      </c>
      <c r="L29" s="89">
        <f t="shared" si="0"/>
        <v>5.5172413793103448E-2</v>
      </c>
      <c r="M29" s="84" t="s">
        <v>25</v>
      </c>
      <c r="N29" s="90"/>
    </row>
    <row r="30" spans="1:14" ht="49.5" customHeight="1">
      <c r="A30" s="90"/>
      <c r="B30" s="90"/>
      <c r="C30" s="93"/>
      <c r="D30" s="94"/>
      <c r="E30" s="93"/>
      <c r="F30" s="90"/>
      <c r="G30" s="90"/>
      <c r="H30" s="90"/>
      <c r="I30" s="90"/>
      <c r="J30" s="90"/>
      <c r="K30" s="90"/>
      <c r="L30" s="90"/>
      <c r="M30" s="90"/>
    </row>
  </sheetData>
  <mergeCells count="1">
    <mergeCell ref="A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BAAF1553CD1434AA2D3E93FAB3E4EA5" ma:contentTypeVersion="4" ma:contentTypeDescription="Crear nuevo documento." ma:contentTypeScope="" ma:versionID="bfb2807ea39f91b6ed542942f0f3d777">
  <xsd:schema xmlns:xsd="http://www.w3.org/2001/XMLSchema" xmlns:xs="http://www.w3.org/2001/XMLSchema" xmlns:p="http://schemas.microsoft.com/office/2006/metadata/properties" xmlns:ns2="0e016b63-ceb5-4388-b86a-55e9550fa0d2" xmlns:ns3="f86fbd1f-a8a6-49c5-8f27-88af89ff5d8d" targetNamespace="http://schemas.microsoft.com/office/2006/metadata/properties" ma:root="true" ma:fieldsID="600a9551fbfbcdba7d553171ee1473ac" ns2:_="" ns3:_="">
    <xsd:import namespace="0e016b63-ceb5-4388-b86a-55e9550fa0d2"/>
    <xsd:import namespace="f86fbd1f-a8a6-49c5-8f27-88af89ff5d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16b63-ceb5-4388-b86a-55e9550fa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6fbd1f-a8a6-49c5-8f27-88af89ff5d8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A35ECF-44B1-4752-A482-43047015DB97}"/>
</file>

<file path=customXml/itemProps2.xml><?xml version="1.0" encoding="utf-8"?>
<ds:datastoreItem xmlns:ds="http://schemas.openxmlformats.org/officeDocument/2006/customXml" ds:itemID="{72D5D80C-14D6-4A52-8864-D2AC15BF3E30}"/>
</file>

<file path=customXml/itemProps3.xml><?xml version="1.0" encoding="utf-8"?>
<ds:datastoreItem xmlns:ds="http://schemas.openxmlformats.org/officeDocument/2006/customXml" ds:itemID="{7C3FDC50-714A-4DDF-BCF7-0A432F33B9C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2021-09-13T16:05:29Z</dcterms:created>
  <dcterms:modified xsi:type="dcterms:W3CDTF">2022-09-26T16:45:33Z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0x010100DBAAF1553CD1434AA2D3E93FAB3E4EA5</vt:lpwstr>
  </property>
</Properties>
</file>