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1"/>
  <workbookPr defaultThemeVersion="166925"/>
  <mc:AlternateContent xmlns:mc="http://schemas.openxmlformats.org/markup-compatibility/2006">
    <mc:Choice Requires="x15">
      <x15ac:absPath xmlns:x15ac="http://schemas.microsoft.com/office/spreadsheetml/2010/11/ac" url="C:\Users\Daniel Acosta\Documents\ESTADO JOVEN\Informes SIRECI\2022\"/>
    </mc:Choice>
  </mc:AlternateContent>
  <xr:revisionPtr revIDLastSave="0" documentId="8_{0FCFB3D9-1AD8-4AC8-B589-8FEBF6B9AAF0}" xr6:coauthVersionLast="47" xr6:coauthVersionMax="47" xr10:uidLastSave="{00000000-0000-0000-0000-000000000000}"/>
  <bookViews>
    <workbookView xWindow="-108" yWindow="-108" windowWidth="23256" windowHeight="12456" firstSheet="1" xr2:uid="{00000000-000D-0000-FFFF-FFFF00000000}"/>
  </bookViews>
  <sheets>
    <sheet name="F5.1  CONTRATOS REGIDOS POR ..." sheetId="1" r:id="rId1"/>
    <sheet name="CONVENIOS" sheetId="4" r:id="rId2"/>
  </sheets>
  <definedNames>
    <definedName name="_xlnm._FilterDatabase" localSheetId="1" hidden="1">CONVENIOS!$A$10:$HG$29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4" i="4" l="1"/>
  <c r="L5" i="4"/>
  <c r="L6" i="4"/>
  <c r="L7" i="4"/>
  <c r="L8" i="4"/>
  <c r="L9" i="4"/>
  <c r="L10" i="4"/>
  <c r="L11" i="4"/>
  <c r="L12" i="4"/>
  <c r="L13" i="4"/>
  <c r="L14" i="4"/>
  <c r="L15" i="4"/>
  <c r="L16" i="4"/>
  <c r="L17" i="4"/>
  <c r="L18" i="4"/>
  <c r="L19" i="4"/>
  <c r="L20" i="4"/>
  <c r="L21" i="4"/>
  <c r="L22" i="4"/>
  <c r="L23" i="4"/>
  <c r="L24" i="4"/>
  <c r="L27" i="4"/>
  <c r="L28" i="4"/>
  <c r="L29" i="4"/>
  <c r="L3" i="4"/>
  <c r="I3" i="1"/>
  <c r="H9" i="1"/>
  <c r="I9" i="1"/>
  <c r="H10" i="1"/>
  <c r="I10" i="1"/>
  <c r="H12" i="1"/>
  <c r="H13" i="1"/>
  <c r="I16" i="1"/>
  <c r="H34" i="1"/>
  <c r="I40" i="1"/>
</calcChain>
</file>

<file path=xl/sharedStrings.xml><?xml version="1.0" encoding="utf-8"?>
<sst xmlns="http://schemas.openxmlformats.org/spreadsheetml/2006/main" count="2143" uniqueCount="1294">
  <si>
    <t>CONTRATOS Y CONVENIOS INTERADMINISTRATIVOS EN EJECUCIÓN, SUSCRITOS Y MODIFICADOS FEBRERO 2022</t>
  </si>
  <si>
    <t> </t>
  </si>
  <si>
    <t>REPORTADO POR EL SUPERVISOR DEL CONTRATO</t>
  </si>
  <si>
    <t>NÚMERO DE CONVENIO o CONTRATO</t>
  </si>
  <si>
    <t>FECHA SUSCRIPCIÓN CONVENIO o CONTRATO</t>
  </si>
  <si>
    <t>OBJETO DEL CONVENIO o CONTRATO</t>
  </si>
  <si>
    <t xml:space="preserve">  VALOR TOTAL DEL CONVENIO o CONTRATO (En pesos)  </t>
  </si>
  <si>
    <t>ENTIDAD : NOMBRE COMPLETO</t>
  </si>
  <si>
    <t>SUPERVISOR : NOMBRE COMPLETO</t>
  </si>
  <si>
    <t>PLAZO</t>
  </si>
  <si>
    <t>ADICIONES : VALOR TOTAL</t>
  </si>
  <si>
    <t>ADICIONES : NÚMERO DE DÍAS</t>
  </si>
  <si>
    <t>FECHA INCIO CONVENIO o CONTRATO</t>
  </si>
  <si>
    <t>FECHA TERMINACIÓN CONVENIO o CONTRATO</t>
  </si>
  <si>
    <t>PORCENTAJE DE AVANCE FÍSICO REAL</t>
  </si>
  <si>
    <t>PORCENTAJE AVANCE PRESUPUESTAL REAL</t>
  </si>
  <si>
    <t>LIQUIDACIÓN</t>
  </si>
  <si>
    <t>049 DE 2017</t>
  </si>
  <si>
    <t>ENTREGA A TÍTULO DE COMODATO O PRÉSTAMO DE USO AL COMODATARIO, IMPRESORAS, PARA LOS DESPACHOS JUDICIALES Y ADMINISTRATIVOS DEL NIVEL CENTRAL, CUYA DESCRIPCIÓN SE RELACIONA EN LA CLÁUSULA SEGUNDA DEL PRESENTE CONTRATO.</t>
  </si>
  <si>
    <t xml:space="preserve">PROINTECH COLOMBIA SAS </t>
  </si>
  <si>
    <t>MARIO FERNANDO SARRIA VILLOTA</t>
  </si>
  <si>
    <t>N/A</t>
  </si>
  <si>
    <t>164 DE 2018</t>
  </si>
  <si>
    <t>2018/10/24</t>
  </si>
  <si>
    <t>PRESTAR EL SERVICIO DE CORREO DE CARÁCTER ADMINISTRATIVO Y MISIONAL NO CUBIERTO POR FRANQUICIA, QUE REQUIERAN LAS ALTAS CORTES Y DEMÁS DESPACHOS JUDICIALES Y ADMINISTRATIVOS DE LA RAMA JUDICIAL A NIVEL NACIONAL.</t>
  </si>
  <si>
    <t>SERVICIOS POSTALES NACIONALES SA</t>
  </si>
  <si>
    <t>GLORIA MERCEDES MORA</t>
  </si>
  <si>
    <t>2018/11/01</t>
  </si>
  <si>
    <t>166 DE 2018</t>
  </si>
  <si>
    <t xml:space="preserve">SUMINISTRO DE GASOLINA A TRAVES DEL SISTEMA DE CONTRO DE CHIPS </t>
  </si>
  <si>
    <t xml:space="preserve">ORGANIZACIÓN TERPEL S.A. </t>
  </si>
  <si>
    <t>PIO ALONSO PEREZ</t>
  </si>
  <si>
    <t>189 DE 2018</t>
  </si>
  <si>
    <t>2018/11/16</t>
  </si>
  <si>
    <t>PRESTAR EL SERVICIO DE VIGILANCIA Y SEGURIDAD PRIVADA EN LAS SEDES DONDE FUNCIONAN LAS ALTAS CORTES Y DEMAS INMUEBLES A CARGO DE LA DEAJ.</t>
  </si>
  <si>
    <t>SEGURIDAD CENTRAL LTDA</t>
  </si>
  <si>
    <t>WILLIAM RAFAEL MULFORD VELASQUEZ</t>
  </si>
  <si>
    <t>201 DE 2018</t>
  </si>
  <si>
    <t>2018/11/28</t>
  </si>
  <si>
    <t>PRESTAR EL SERVICIO DE INTERMEDIACIÓN DE SEGUROS, ASESORÍA Y ASISTENCIA ESPECIALIZADA PARA EL MANEJO DEL PROGRAMA DE SEGUROS Y DE LAS PÓLIZAS QUE CUBREN LOS RIESGOS RELATIVOS A LOS BIENES E INTERESES ASEGURABLES DE LA NACION – CONSEJO SUPERIOR DE LA JUDICATURA, EL SEGURO DE VIDA, ASÍ COMO DE AQUELLOS POR LOS CUALES SEA O FUERE LEGALMENTE RESPONSABLE.</t>
  </si>
  <si>
    <t>UNION TEMPORAL JARGU SA CORREDORES DE SEGUROS-SEGUROS BETA SA</t>
  </si>
  <si>
    <t>PABLO ENRIQUE HUERTAS PORRAS</t>
  </si>
  <si>
    <t>2018/12/01</t>
  </si>
  <si>
    <t>202 DE 2018</t>
  </si>
  <si>
    <t>2018/11/30</t>
  </si>
  <si>
    <t>SUMINISTRAR TIQUETES AEREOS NACIONALEES E INTERNACIONALES PARA LA RAMA JUDICIAL</t>
  </si>
  <si>
    <t>ESCOBAR OSPINA SAS</t>
  </si>
  <si>
    <t>AURA LIBIA ROJAS</t>
  </si>
  <si>
    <t>2021/10/31</t>
  </si>
  <si>
    <t>208 DE 2018</t>
  </si>
  <si>
    <t>CONCEDER POR PARTE DEL ARRENDADOR AL ARRENDATARIO EL USO Y GOCE DE LA OFICINA 201 DEL EDIFICIO CALLE REAL UBICADO EN LA CARRERA 7  16-56 DE BOGOTA</t>
  </si>
  <si>
    <t>COMERCIALIZADORA KAYSSER CK SAS</t>
  </si>
  <si>
    <t>209 DE 2018</t>
  </si>
  <si>
    <t>CONCEDER POR PARTE DEL ARRENDADOR AL ARRENDATARIO EL USO Y GOCE DE LOS INTERIORES 14 Y 15 DEL EDIFICIO COMPLEJO VIRREY SOLIS  UBICADO EN LA CALLE 11B 9-33 DE BOGOTA</t>
  </si>
  <si>
    <t>210 DE 2018</t>
  </si>
  <si>
    <t>CONCEDER POR PARTE DEL ARRENDADOR AL ARRENDATARIO EL USO Y GOCE DEL EDIFICIO EL AMERICANO UBICADO EN LA CALLE 12 9-34 Y LOS PISOS 2 Y 3 DEL  COMPLEJO VIRREY SOLIS  UBICADO EN LA CALLE 11B 9-28 DE BOGOTA</t>
  </si>
  <si>
    <t>216 DE 2018</t>
  </si>
  <si>
    <t>2018/12/14</t>
  </si>
  <si>
    <t>PRESTAR EL SERVICIO DE MANTENIMIENTO PREVENTIVO Y CORRECTIVO PARA LAS MOTOCICLETAS MARCA YAMAHA AL SERVICIO DE LAS ALTAS CORTES Y LA DIRECCION EJECUTIVA DE ADMINISTRACION JUDICIAL, INCLUIDOS REPUESTOS ORIGINALES Y/O GENUINOS.</t>
  </si>
  <si>
    <t>YAMAHA SA INCOLMOTOS</t>
  </si>
  <si>
    <t>PIO ALFONSO PEREZ GARCIA</t>
  </si>
  <si>
    <t>2018/12/18</t>
  </si>
  <si>
    <t>217 DE 2018</t>
  </si>
  <si>
    <t>2018/12/17</t>
  </si>
  <si>
    <t>PRESTAR EL SERVICIO DE MANTENIMIENTO PREVENTIVO Y CORRECTIVO PARA LAS MOTOCICLETAS MARCA SUZUKI AL SERVICIO DE LAS ALTAS CORTES Y LA DIRECCION EJECUTIVA DE ADMINISTRACION JUDICIAL, INCLUIDOS REPUESTOS ORIGINALES Y/O GENUINOS.</t>
  </si>
  <si>
    <t>BERMOTOS SA</t>
  </si>
  <si>
    <t>2018/12/19</t>
  </si>
  <si>
    <t>221 DE 2018</t>
  </si>
  <si>
    <t>PRESTAR EL SERVICIO DE MANTENIMIENTO PARA LOS ASCENSORES EXISTENTES Y EN FUNCIONAMIENTO EN LA CALLE 72 Nº 7-96 DE BOGOTA, SEDE DE LA DIRECCIÓN EJECUTIVA DE ADMINISTRACIÓN JUDICIAL Y EN LA CARRERA 8 Nº 12A-19, EDIFICIO SEDE ANEXA DE BOGOTÁ.</t>
  </si>
  <si>
    <t>ASCENSORES SCHINDLER DE COLOMBIA</t>
  </si>
  <si>
    <t>DIANA JAHEL BIUTRAGO</t>
  </si>
  <si>
    <t>2018/12/20</t>
  </si>
  <si>
    <t>223 DE 2018</t>
  </si>
  <si>
    <t>REALIZAR LA INTERVENTORIA INTEGRAL PARA LOS SERVICIOS DE CONECTIVIDAD, DATACENTER, VIDEOCONFERENCIAS, CORREO ELECTRONICO Y MESA DE AYUDA CONTRATADOS POR LA NACION- CSJ</t>
  </si>
  <si>
    <t>UNIVERSIDAD NACIONAL DE COLOMBIA</t>
  </si>
  <si>
    <t>MARIO FERNANDO SARRIA</t>
  </si>
  <si>
    <t>2018/12/24</t>
  </si>
  <si>
    <t>2022/08/09</t>
  </si>
  <si>
    <t>228 DE 2018</t>
  </si>
  <si>
    <t>2018/12/26</t>
  </si>
  <si>
    <t>PRESTAR EL SERVICIO DE TRANSPORTE, ALMACENAMIENTO Y CUSTODIA PARA LOS MEDIOS MAGNÉTICOS Y ÓPTICOS DE RESPALDO Y LICENCIAS DE SOFTWARE QUE REQUIERAN LAS DIFERENTES CORPORACIONES NACIONALES, SECCIONALES Y UNIDADES DEL CONSEJO SUPERIOR DE LA JUDICATURA Y DIRECCIÓN EJECUTIVA DE ADMINISTRACIÓN JUDICIAL.</t>
  </si>
  <si>
    <t>TRANSPORTE COCOCARGA LTDA-TRANSCOCOL LTDA.</t>
  </si>
  <si>
    <t>2018/12/27</t>
  </si>
  <si>
    <t>229 DE 2018</t>
  </si>
  <si>
    <t>PRESTAR EL SERVICIO DE MANTENIMIENTO PREVENTIVO Y CORRECTIVO PARA LOS VEHÍCULOS MARCA TOYOTA AL SERVICIO DE LAS ALTAS CORTES Y LA DIRECCIÓN EJECUTIVA DE ADMINISTRACIÓN JUDICIAL, INCLUIDOS REPUESTOS ORIGINALES Y/O GENUINOS.</t>
  </si>
  <si>
    <t>TOYONORTE LTDA</t>
  </si>
  <si>
    <t>2018/12/28</t>
  </si>
  <si>
    <t>231 DE 2018</t>
  </si>
  <si>
    <t>PRESTAR EL SERVICIO DE MANTENIMIENTO PREVENTIVO PARA LOS VEHÍCULOS DE LAS DIFERENTES MARCAS (EXCEPTO TOYOTA Y NISSAN) AL SERVICIO DE LAS ALTAS CORTES Y LA DIRECCIÓN EJECUTIVA DE ADMINISTRACIÓN JUDICIAL, INCLUIDOS REPUESTOS ORIGINALES Y/O GENUINOS</t>
  </si>
  <si>
    <t>AUTOS MONGUI SAS</t>
  </si>
  <si>
    <t>232 DE 2018</t>
  </si>
  <si>
    <t>PRESTAR EL SERVICIO DE MANTENIMIENTO PREVENTIVO Y CORRECTIVO PARA LOS VEHÍCULOS MARCA NISSAN AL SERVICIO DE LAS ALTAS CORTES Y LA DIRECCIÓN EJECUTIVA DE ADMINISTRACIÓN JUDICIAL, INCLUIDOS REPUESTOS ORIGINALES Y/O GENUINOS</t>
  </si>
  <si>
    <t>TALLERES AUTORIZADOS S.A</t>
  </si>
  <si>
    <t>234 DE 2018</t>
  </si>
  <si>
    <t>PRESTAR EL SERVICIO DE MESA DE AYUDA GLOBAL Y CENTRALIZADA PARA EL SOPORTE TECNOLÓGICO A LA RAMA JUDICIAL A NIVEL NACIONAL, INCLUYENDO SERVICIO DE MANTENIMIENTO PREVENTIVO Y CORRECTIVO CON SUMINISTRO DE REPUESTOS</t>
  </si>
  <si>
    <t>UNION TEMPORAL ICOM 2018</t>
  </si>
  <si>
    <t/>
  </si>
  <si>
    <t>2018/12/31</t>
  </si>
  <si>
    <t>2021/07/30</t>
  </si>
  <si>
    <t>235 DE 2018</t>
  </si>
  <si>
    <t>PRESTAR EL SERVICIO DE MANTENIMIENTO INTEGRAL DE LOS EQUIPOS HIDRÁULICOS Y EL LAVADO DE TANQUES DE RESERVA PARA LOS EDIFICIOS DONDE FUNCIONAN LA ALTAS CORTES Y LA DIRECCIÓN EJECUTIVA DE ADMINISTRACIÓN JUDICIAL.</t>
  </si>
  <si>
    <t>UNION TEMPORAL CAPITAL 2018</t>
  </si>
  <si>
    <t>238 DE 2018</t>
  </si>
  <si>
    <t>PRESTAR EL SERVICIO DE MANTENIMIENTO INTEGRAL PARA LOS ASCENSORES EXISTENTES Y EN FUNCIONAMIENTO EN EL PALACIO DE JUSTICIA “ALFONSO REYES ECHANDIA” EN LA CALLE 12 Nº 7-65 DE BOGOTÁ Y SEDES ANEXAS</t>
  </si>
  <si>
    <t>OTIS ELEVATOR COMPANY  COLOMBIA SAS</t>
  </si>
  <si>
    <t>239 DE 2018</t>
  </si>
  <si>
    <t>PRESTAR EL SERVICIO DE MANTENIMIENTO CORRECTIVO PARA LOS VEHÍCULOS DE LAS DIFERENTES MARCAS (EXCEPTO TOYOTA Y NISSAN) AL SERVICIO DE LAS ALTAS CORTES Y LA DIRECCIÓN EJECUTIVA DE ADMINISTRACIÓN JUDICIAL, INCLUIDOS REPUESTOS ORIGINALES Y/O GENUINOS.</t>
  </si>
  <si>
    <t>PRECAR LTDA</t>
  </si>
  <si>
    <t>240 DE 2018</t>
  </si>
  <si>
    <t>REALIZAR OBRAS DE CONSTRUCCIÓN DE LA SEDE DE LOS TRIBUNALES DE GUADALAJARA DE BUGA, VALLE.</t>
  </si>
  <si>
    <t>CONSORCIO BOGOTA 2018</t>
  </si>
  <si>
    <t>241 DE 2018</t>
  </si>
  <si>
    <t>EJERCER LA INTERVENTORÍA TÉCNICA, ADMINISTRATIVA, JURÍDICA, FINANCIERA, CONTABLE Y AMBIENTAL PARA LAS OBRAS DE CONSTRUCCIÓN DE LA SEDE DE LOS TRIBUNALES DE GUADALAJARA DE BUGA.</t>
  </si>
  <si>
    <t>ELSA TORRES ARENALES</t>
  </si>
  <si>
    <t>JORGE ENRIQUE HERNANDEZ</t>
  </si>
  <si>
    <t>242 DE 2018</t>
  </si>
  <si>
    <t>CONTRATO DE SEGUROS</t>
  </si>
  <si>
    <t>LA PREVISORA - UNION TEMPORAL LA PREVISORA , ALLIANZ, CHUBB, MAPFRE, AXA COLPATRIA/UNION TEMPORAL LA PREVISORA , ALLIANZ, SURAMERICANA,  MAPFRE, AXA COLPATRIA</t>
  </si>
  <si>
    <t>2018/12/30</t>
  </si>
  <si>
    <t>243 DE 2018</t>
  </si>
  <si>
    <t>EJERCER LA INTERVENTORÍA TÉCNICA, ADMINISTRATIVA, JURÍDICA, FINANCIERA, CONTABLE Y AMBIENTAL, AL CONTRATO DE OBRA PÚBLICA QUE RESULTE ADJUDICADO DE LA LICITACIÓN PÚBLICA, CUYO OBJETO ES “REALIZAR OBRAS DE CONSTRUCCIÓN Y DOTACIÓN DEL EDIFICIO DE SALAS DE AUDIENCIAS Y CENTRO DE SERVICIOS PARA LA CIUDAD DE NEIVA (HUILA).</t>
  </si>
  <si>
    <t>CONSORCIO 2 G INGENIEROS</t>
  </si>
  <si>
    <t>2021/12/19</t>
  </si>
  <si>
    <t>244 DE 2018</t>
  </si>
  <si>
    <t>CONSTRUOBRAS C&amp;M SAS</t>
  </si>
  <si>
    <t>CLAUDIA LEONOR  ORTIZ</t>
  </si>
  <si>
    <t>066 DE 2019</t>
  </si>
  <si>
    <t>2019/05/20</t>
  </si>
  <si>
    <t>EJERCER LA INTERVENTORIA TECNICA, ADMINISTRATIVA, JURIDICA, FINANCIERA, CONTABLE Y AMBIENTAL AL CONTRATO DE OBRA PUBLICA QUE RESULTE ADJUDICADO DE LA LICITACION PUBLICA CUYO OBJETO ES "REALIZAR OBRAS DE CONSTRUCCION Y DOTACION DE LA SEDE PARA LOS DESPACHOS JUDICIALES DEL GUAMO-TOLIMA"</t>
  </si>
  <si>
    <t>CONSORCIO EL GUAMO 2019</t>
  </si>
  <si>
    <t>MARIBEL PEÑA VILLAMIL</t>
  </si>
  <si>
    <t>2019/05/27</t>
  </si>
  <si>
    <t>2021/07/19</t>
  </si>
  <si>
    <t>075 DE 2019</t>
  </si>
  <si>
    <t>2019/07/04</t>
  </si>
  <si>
    <t>PRESTAR EL SERVICIO DE MANTENIMIENTO INTEGRAL, INCLUYENDO LOS REPUESTOS, PARA LOS EQUIPOS DE SEGURIDAD INSTALADOS EN EL PALACIO DE JUSTICIA “ALFONSO REYES ECHANDIA” DE BOGOTÁ Y SEDES ANEXAS</t>
  </si>
  <si>
    <t>UNION TEMPORAL SECURITY SYSTEMS 2019</t>
  </si>
  <si>
    <t>WILLIAM RAFAEL MULFORD</t>
  </si>
  <si>
    <t>2019/07/05</t>
  </si>
  <si>
    <t>2021/07/15</t>
  </si>
  <si>
    <t>141 DE 2019</t>
  </si>
  <si>
    <t>2019/09/13</t>
  </si>
  <si>
    <t>CONCEDER POR PARTE DEL ARRENDADOR AL ARRENDATARIO EL USO Y GOCE DE LA TORRE D DEL CENTRO COMERCIAL Y FINANCIERO AVENIDA CHILE, UBICADO EN LA CALLE 73 N° 10-83 DE LA CIUDAD DE BOGOTÁ, CON UN ÁREA COMO CUERPO CIERTO DE APROXIMADAMENTE 5.000 M² Y 53 CUPOS DE PARQUEADERO Y SÓTANOS.</t>
  </si>
  <si>
    <t>ORGANIZACIÓN SANTA MARIA SAS</t>
  </si>
  <si>
    <t>JUAN DE JESUS HERNANDEZ</t>
  </si>
  <si>
    <t>2019/09/16</t>
  </si>
  <si>
    <t>2022/06/30</t>
  </si>
  <si>
    <t>149 DE 2019</t>
  </si>
  <si>
    <t>2019/09/20</t>
  </si>
  <si>
    <t>CONSTRUCCIÓN DEL APLICATIVO DE NÓMINA Y SUS MÓDULOS COMPLEMENTARIOS, INCLUIDO EL ANÁLISIS, DISEÑO, DESARROLLO, MIGRACIÓN, IMPLEMENTACIÓN Y DESPLIEGUE BAJO LA MODALIDAD DE FÁBRICA DE SOFTWARE</t>
  </si>
  <si>
    <t>UNION TEMPORAL CSJNOM</t>
  </si>
  <si>
    <t>NELSON ORLANDO JIMENEZ PEÑA</t>
  </si>
  <si>
    <t>2019/09/25</t>
  </si>
  <si>
    <t>2021/11/30</t>
  </si>
  <si>
    <t>196 DE 2019</t>
  </si>
  <si>
    <t>2019/12/05</t>
  </si>
  <si>
    <t>DISEÑO, DESARROLLO E IMPLEMENTACIÓN DE UN SOFTWARE DE GESTIÓN INTEGRADO PARA LOS PROCESOS DE SELECCIÓN Y CALIFICACIÓN DE SERVICIOS DE FUNCIONARIOS Y EMPLEADOS DE LA RAMA JUDICIAL A NIVEL CENTRAL Y SECCIONAL.</t>
  </si>
  <si>
    <t>SOPORTE LOGICO LTDA</t>
  </si>
  <si>
    <t>2019/12/16</t>
  </si>
  <si>
    <t>212 DE 2019</t>
  </si>
  <si>
    <t>2019/12/26</t>
  </si>
  <si>
    <t>REALIZAR LAS OBRAS DE CONSTRUCCIÓN DE LA SEDE JUDICIAL DE SAHAGÚN – CÓRDOBA</t>
  </si>
  <si>
    <t>MAURICIO RAFAEL PAVA PIMNZON</t>
  </si>
  <si>
    <t>WILSON FERNANDO MUÑOZ ESPITIA</t>
  </si>
  <si>
    <t>2019/12/30</t>
  </si>
  <si>
    <t>215 DE 2019</t>
  </si>
  <si>
    <t>REALIZAR LAS OBRAS DE CONSTRUCCIÓN DE LA SEDE DE LOS DESPACHOS JUDICIALES DE LOS PATIOS – NORTE DE SANTANDER.</t>
  </si>
  <si>
    <t>GESTION RURAL Y IURBANA SAS</t>
  </si>
  <si>
    <t>2021/10/18</t>
  </si>
  <si>
    <t>216 DE 2019</t>
  </si>
  <si>
    <t>2019/12/27</t>
  </si>
  <si>
    <t>CONSTRUCCIÓN DE LA SEDE JUDICIAL DE ALBANIA – SANTANDER.</t>
  </si>
  <si>
    <t>SALOMON MORENO GUARNIZO</t>
  </si>
  <si>
    <t>2020/12/18</t>
  </si>
  <si>
    <t>217 DE 2019</t>
  </si>
  <si>
    <t>PRESTAR EL SERVICIO DE PUBLICACIÓN DE AVISOS DE PRENSA EN DIARIOS DE AMPLIA CIRCULACIÓN NACIONAL, QUE REQUIERA LA RAMA JUDICIAL</t>
  </si>
  <si>
    <t>ACCESO DIRECTO ASOCIADOS SAS</t>
  </si>
  <si>
    <t>DIANA JAHEL BUITRAGO</t>
  </si>
  <si>
    <t>2019/12/31</t>
  </si>
  <si>
    <t>221 DE 2019</t>
  </si>
  <si>
    <t>REALIZAR EL DISEÑO, ESTRUCTURACIÓN ACADÉMICA Y DESARROLLO EN MODALIDAD VIRTUAL Y PRESENCIAL DEL IX CURSO DE FORMACIÓN JUDICIAL INICIAL PARA LOS ASPIRANTES A MAGISTRADOS Y JUECES DE LA REPÚBLICA DE TODAS LAS ESPECIALIDADES Y JURISDICCIONES DE CONFORMIDAD A LOS LINEAMIENTOS Y METODOLOGÍA ESTABLECIDOS POR LA ESCUELA JUDICIAL “RODRIGO LARA BONILLA”.</t>
  </si>
  <si>
    <t>UNION TEMPORALFORMACION JUDICIAL 2019</t>
  </si>
  <si>
    <t>222 DE 2019</t>
  </si>
  <si>
    <t>EJERCER LA INTERVENTORÍA TÉCNICA, ADMINISTRATIVA, JURÍDICA, FINANCIERA, CONTABLE Y AMBIENTAL, AL CONTRATO DE OBRA PÚBLICA QUE RESULTE ADJUDICADO DE LA LICITACIÓN PÚBLICA, CUYO OBJETO ES “REALIZAR LAS OBRAS DE CONSTRUCCIÓN DE LA SEDE DE LOS DESPACHOS JUDICIALES DE LOS PATIOS - NORTE DE SANTANDER</t>
  </si>
  <si>
    <t>CONSORCIO JASB</t>
  </si>
  <si>
    <t>SERGIO LUIS DUARTE LOBO</t>
  </si>
  <si>
    <t>224 DE 2019</t>
  </si>
  <si>
    <t>EJERCER LA INTERVENTORÍA TÉCNICA, ADMINISTRATIVA, JURÍDICA, FINANCIERA, CONTABLE Y AMBIENTAL, A LOS CONTRATOS DE OBRA PÚBLICA QUE RESULTEN ADJUDICADOS, CUYOS OBJETOS SON: “REALIZAR LAS OBRAS DE CONSTRUCCIÓN DE LA SEDE JUDICIAL DE SAHAGÚN – CÓRDOBA.”; “REALIZAR LAS OBRAS DE CONSTRUCCIÓN DE LA SEDE JUDICIAL DE BELÉN DE LOS ANDAQUÍES - CAQUETÁ.”; “REALIZAR LAS OBRAS DE CONSTRUCCIÓN DE LA SE</t>
  </si>
  <si>
    <t>CONSORCIO MORAM</t>
  </si>
  <si>
    <t>086 DE 2020</t>
  </si>
  <si>
    <t>2020/06/02</t>
  </si>
  <si>
    <t>ELABORAR E IMPRIMIR LAS TARJETAS PROFESIONALES DE ABOGADO</t>
  </si>
  <si>
    <t>IDENTIFICACIÓN PLÁSTICA S.A.S</t>
  </si>
  <si>
    <t>RAÚL SILVA MARTA</t>
  </si>
  <si>
    <t>131 DE 2020</t>
  </si>
  <si>
    <t>2020/09/23</t>
  </si>
  <si>
    <t>PRESTAR EL APOYO TECNOLÓGICO Y PEDAGÓGICO PARA LA ESTRUCTURACIÓN CURRICULAR EN MODALIDAD B-LEARNING DE LOS CURSOS Y MÓDULOS DE FORMACIÓN AUTODIRIGIDA QUE INTEGRAN EL PLAN DE FORMACIÓN DE LA RAMA JUDICIAL PARA LA VIGENCIA 2020.</t>
  </si>
  <si>
    <t>RED COLOMBIANA DE INSTITUCIONES DE EDUCACIÓN SUPERIOR - EDURED,</t>
  </si>
  <si>
    <t>2020/09/24</t>
  </si>
  <si>
    <t>158 DE 2020</t>
  </si>
  <si>
    <t>Prestar el servicio de fotocopiado en las sedes donde funcionan las Altas Cortes y la Dirección Ejecutiva de Administración Judicial.</t>
  </si>
  <si>
    <t>SOLUTION COPY LTDA</t>
  </si>
  <si>
    <t>173 DE 2021</t>
  </si>
  <si>
    <t xml:space="preserve">Prestar el servicio de digitalización de los expedientes de los procesos judiciales y/o documentos de la Rama Judicial que se encuentran en gestión en los diferentes despachos judiciales del nivel central. </t>
  </si>
  <si>
    <t>EVOLUTION TECNHOLOGIES GROUP SAS</t>
  </si>
  <si>
    <t>CARLOS ANDRES GOMEZ GOMEZ</t>
  </si>
  <si>
    <t>175 DE 2020</t>
  </si>
  <si>
    <t>2020/12/17</t>
  </si>
  <si>
    <t>PRESTAR LOS SERVICIOSPARA EL AGENDAMIENTO, REALIZACIÓN Y GRABACIÓN DE AUDIENCIAS VIRTUALES EN LA RAMA JUDICIAL A NIVEL NACIONAL, INCLUYENDO AQUELLOS RELACIONADOS CON LAS PLATAFORMAS DE VIDEOCONFERENCIAS Y DE GRABACIONES.</t>
  </si>
  <si>
    <t>APICOM SAS</t>
  </si>
  <si>
    <t>CARLOS FERNANDO GALINDO CASTRO</t>
  </si>
  <si>
    <t>2021/01/28</t>
  </si>
  <si>
    <t>2022/07/31</t>
  </si>
  <si>
    <t>177 DE 2020</t>
  </si>
  <si>
    <t>2020/12/16</t>
  </si>
  <si>
    <t>CONCEDER POR PARTE DEL ARRENDADOR AL ARRENDATARIO EL USO Y GOCE DE LOS PISOS 3 AL 9 DEL EDIFICIO CASUR, INMUEBLE UBICADO EN LA CARRERA 7 NO 12B - 27 DE LA CIUDAD DE BOGOTÁ, CON UN ÁREA TOTAL DE 5.091,30 M2</t>
  </si>
  <si>
    <t>CAJA DE SUELDOS DE RETIRO DE LA POLICÍA NACIONAL</t>
  </si>
  <si>
    <t>178 DE 2020</t>
  </si>
  <si>
    <t>ADQUIRIR E INTEGRAR EQUIPOS TECNOLÓGICOS PARA LA REALIZACIÓN DE AUDIENCIAS; EN PARTICULAR, ELEMENTOS DE CAPTURA, PROCESAMIENTO Y REPRODUCCIÓN DE AUDIO Y VIDEO Y RELACIONADOS.</t>
  </si>
  <si>
    <t>UNION TEMPORAL GRUPO DE TECNOLOGIA PARA AUDIENCIAS 202</t>
  </si>
  <si>
    <t>2020/12/30</t>
  </si>
  <si>
    <t>187 DE 2020</t>
  </si>
  <si>
    <t>2020/12/23</t>
  </si>
  <si>
    <t>PRESTAR EL SERVICIO DE MANTENIMIENTO INTEGRAL, PREVENTIVO Y CORRECTIVO, A LOS EQUIPOS DE AIRE ACONDICIONADO Y DE VENTILACIÓN MECÁNICA DEL PALACIO DE JUSTICIA “ALFONSO REYES ECHANDÍA”, EDIFICIO SEDE DE LA DIRECCIÓN EJECUTIVA DE ADMINISTRACIÓN JUDICIAL Y DEMÁS SEDES ANEXAS.</t>
  </si>
  <si>
    <t>INGENIERÍA Y SOLUCIONESINSOL S.A.S.</t>
  </si>
  <si>
    <t>JOAQUIN MAURICIO DIAZ</t>
  </si>
  <si>
    <t>2021/01/05</t>
  </si>
  <si>
    <t>191 DE 2020</t>
  </si>
  <si>
    <t>SUMINISTRO E INSTALACIÓN MOBILIARIO PARA DISTINTAS SEDES JUDICIALES EN EL TERRITORIO NACIONAL.</t>
  </si>
  <si>
    <t>HIMHER Y COMPAÑÍA S.A. SOCIEDAD DE FAMILIA</t>
  </si>
  <si>
    <t>2021/01/06</t>
  </si>
  <si>
    <t>2021/07/05</t>
  </si>
  <si>
    <t>192 DE 2020</t>
  </si>
  <si>
    <t>PRESTAR EL SERVICIO DE INTERVENTORÍA TÉCNICA, ADMINISTRATIVA Y FINANCIERA AL CONTRATO DE SUMINISTRO E INSTALACIÓN DE MOBILIARIO PARA DISTINTAS SEDES JUDICIALES EN EL TERRITORIO NACIONAL.</t>
  </si>
  <si>
    <t>INSERGROUP ISG SAS</t>
  </si>
  <si>
    <t>JUAN MANUEL PIÑEROS</t>
  </si>
  <si>
    <t>193 DE 2020</t>
  </si>
  <si>
    <t>2020/12/28</t>
  </si>
  <si>
    <t>PRESTAR EL SERVICIO ESPECIALIZADO DE ACTUALIZACIÓN, MANTENIMIENTO Y SOPORTE A USUARIOS DEL SISTEMA DE INFORMACIÓN ADMINISTRATIVO SICOF – MÓDULO INVENTARIOS-ACTIVOS FIJOS.</t>
  </si>
  <si>
    <t>ADA S.A.</t>
  </si>
  <si>
    <t>2021/12/28</t>
  </si>
  <si>
    <t>194 DE 2020</t>
  </si>
  <si>
    <t>CONTRATAR LA PRESTACIÓN DEL SERVICIO DE FÁBRICA DE SOFTWARE PARA LA RAMA JUDICIAL, QUE INCLUYA DESARROLLOS, MANTENIMIENTO Y SOPORTE PARA APLICATIVOS DE LA ENTIDAD.</t>
  </si>
  <si>
    <t>CONSORCIO FABRICA CSJ S&amp;S 2020</t>
  </si>
  <si>
    <t>2021/01/04</t>
  </si>
  <si>
    <t>197 DE 2020</t>
  </si>
  <si>
    <t>2020/12/29</t>
  </si>
  <si>
    <t>EJERCER LA INTERVENTORÍA TÉCNICA, ADMINISTRATIVA, JURÍDICA, FINANCIERA, CONTABLE Y AMBIENTAL AL CONTRATO QUE RESULTE ADJUDICADO DEL CONCURSO DE MÉRITOS, CUYO OBJETO ES REALIZAR ESTUDIOS TÉCNICOS, DISEÑOS Y LA OBTENCIÓN DE LA LICENCIA DE CONSTRUCCIÓN PARA EL BLOQUE ANEXO AL PALACIO DE JUSTICIA DE RIOHACHA - GUAJIRA.</t>
  </si>
  <si>
    <t>IA INGENIERIA Y ARQUITECTURA DE COLOMBIA SAS</t>
  </si>
  <si>
    <t>JUAN CARLOS ALVAREZ</t>
  </si>
  <si>
    <t>2022/01/11</t>
  </si>
  <si>
    <t>198 DE 2020</t>
  </si>
  <si>
    <t>REALIZAR LA INTERVENTORÍA INTEGRAL AL CONTRATO QUE RESULTE DE LA LICITACIÓN PÚBLICA LP-03-2020, CUYO OBJETO ES LA PRESTACIÓN DEL SERVICIO DE FÁBRICA DE SOFTWARE PARA LA RAMA JUDICIAL, QUE INCLUYA DESARROLLOS, MANTENIMIENTO Y SOPORTE PARA APLICATIVOS DE LA ENTIDAD</t>
  </si>
  <si>
    <t>UNION TEMPORAL INTERVENTORIA CSJ 2020</t>
  </si>
  <si>
    <t>2021/01/18</t>
  </si>
  <si>
    <t>199 DE 2020</t>
  </si>
  <si>
    <t>REALIZAR LOS ESTUDIOS TÉCNICOS, DISEÑOS Y LA OBTENCIÓN DE LA LICENCIA DE CONSTRUCCIÓN PARA EL BLOQUE ANEXO DEL PALACIO DE JUSTICIA DE RIOHACHA - GUAJIRA.</t>
  </si>
  <si>
    <t>CONSORCIO BASSMICH</t>
  </si>
  <si>
    <t>2022/01/04</t>
  </si>
  <si>
    <t>200 DE 2020</t>
  </si>
  <si>
    <t>REALIZAR LA INTERVENTORÍA INTEGRAL A LOS CONTRATOS QUE TIENEN POR OBJETO PRESTAR LOS SERVICIOS DE CONECTIVIDAD, DATACENTER Y SEGURIDAD PERIMETRAL Y DE AUDIENCIAS VIRTUALES Y GESTION DE GRABACIONES.</t>
  </si>
  <si>
    <t>CONSORCIO INTERVENTORIA INTEGRAL DC</t>
  </si>
  <si>
    <t>2022/08/15</t>
  </si>
  <si>
    <t>201 DE 2020</t>
  </si>
  <si>
    <t>REALIZAR ESTUDIOS Y DISEÑOS DE SEDES JUDICIALES EN EL TERRITORIO NACIONAL.</t>
  </si>
  <si>
    <t>CONSORCIOP Y C SEDES JUDICIALES</t>
  </si>
  <si>
    <t>2021/01/21</t>
  </si>
  <si>
    <t>27.18%</t>
  </si>
  <si>
    <t>203 DE 2020</t>
  </si>
  <si>
    <t>EJERCER LA INTERVENTORÍA TÉCNICA, ADMINISTRATIVA, JURÍDICA, FINANCIERA, CONTABLE Y AMBIENTAL AL CONTRATO QUE RESULTE ADJUDICADO DEL CONCURSO DE MÉRITOS, CUYO OBJETO ES REALIZAR ESTUDIOS Y DISEÑOS DE SEDES JUDICIALES EN EL TERRITORIO NACIONAL</t>
  </si>
  <si>
    <t>JMS INGENIERIA Y ARQUITECTURA SAS</t>
  </si>
  <si>
    <t>015 DE 2021</t>
  </si>
  <si>
    <t>2021/01/22</t>
  </si>
  <si>
    <t>PRESTAR SERVICIOS PROFESIONALES DE ABOGADO ESPECIALIZADO Y ALTO EXPERTO EN DERECHO PENAL, PARA LA REPRESENTACIÓN JUDICIAL DE LA RAMA JUDICIAL, EN PROCESOS PENALES DE GRAN IMPORTANCIA, IMPACTO O COMPLEJIDAD, Y PARA LA ASESORÍA EN ASUNTOS PENALES QUE REQUIERA LA ENTIDAD.</t>
  </si>
  <si>
    <t>FRANCISCO BERNATE OCHOA</t>
  </si>
  <si>
    <t>BELSY JOHANA PUENTES DUARTE</t>
  </si>
  <si>
    <t>2021/12/21</t>
  </si>
  <si>
    <t>016 DE 2021</t>
  </si>
  <si>
    <t>PRESTAR LOS SERVICIOS PROFESIONALES EN LA UNIDAD DE RECURSOS HUMANOS, COMO APOYO A LA SUPERVISIÓN DE LOS CONTRATOS EN LOS CUALES EL DIRECTOR TIENE LA SUPERVISIÓN Y APOYAR EN LA ADECUACIÓN DEL APLICATIVO DE NÓMINA “EFINOMINA”.</t>
  </si>
  <si>
    <t>SANDRA MILENA ALVAREZ ABRIL</t>
  </si>
  <si>
    <t>2021/01/29</t>
  </si>
  <si>
    <t>2021/11/28</t>
  </si>
  <si>
    <t>017 DE 2021</t>
  </si>
  <si>
    <t>PRESTAR EL SERVICIO DE SUSCRIPCIÓN AL DIARIO OFICIAL Y PUBLICAR EN EL MISMO, LOS ACUERDOS, RESOLUCIONES Y DEMÁS ACTOS ADMINISTRATIVOS DE CARÁCTER GENERAL QUE POR SU NATURALEZA REQUIEREN LAS ALTAS CORTES, LA COMISIÓN NACIONAL DE DISCIPLINA JUDICIAL, EL CONSEJO SUPERIOR DE LA JUDICATURA Y LA DIRECCIÓN EJECUTIVA DE ADMINISTRACIÓN JUDICIAL</t>
  </si>
  <si>
    <t>IMPRENTA NACIONAL DE COLOMBIA</t>
  </si>
  <si>
    <t>DIANA JAHEL BUITRAGO GARAVITO</t>
  </si>
  <si>
    <t>2021/12/31</t>
  </si>
  <si>
    <t>025 DE 2021</t>
  </si>
  <si>
    <t>2021/02/17</t>
  </si>
  <si>
    <t>PRESTAR LOS SERVICIOS PROFESIONALES Y DE APOYO A LA GESTIÓN COMO CONTADORA DE LA DIVISIÓN DE CONTABILIDAD DE LA UNIDAD DE PRESUPUESTO</t>
  </si>
  <si>
    <t>MARIA EUGENIA RESTREPO ZAPATA</t>
  </si>
  <si>
    <t>DORA MERCEDES RINCON</t>
  </si>
  <si>
    <t>027 DE 2021</t>
  </si>
  <si>
    <t>2021/02/26</t>
  </si>
  <si>
    <t>PRESTAR LOS SERVICIOS DE APOYO TÉCNICO EN LA DIVISIÓN DE INFRAESTRUCTURA DE SOFTWARE DE LA UNIDAD DE INFORMÁTICA, REALIZANDO EL APOYO EN LA IMPLEMENTACIÓN DE LOS APLICATIVOS DE LA RAMA JUDICIAL, PARA LAS SOLUCIONES INFORMÁTICAS.</t>
  </si>
  <si>
    <t>MARCO ANTONIO CUESTA GARCIA</t>
  </si>
  <si>
    <t>JORGE ELIECER PACHON</t>
  </si>
  <si>
    <t>2021/03/01</t>
  </si>
  <si>
    <t>028 DE 2021</t>
  </si>
  <si>
    <t>2021/03/09</t>
  </si>
  <si>
    <t>PRESTAR EL SERVICIO DE TRANSPORTE DE ELEMENTOS QUE SE REQUIERAN REMITIR CON DESTINO A LOS DESPACHOS JUDICIALES Y ADMINISTRATIVOS A NIVEL LOCAL Y NACIONAL.</t>
  </si>
  <si>
    <t>TRANSPORTES COCOCARGA LTDA</t>
  </si>
  <si>
    <t>WILLIAM OMAR CARO CASTELLANOS</t>
  </si>
  <si>
    <t>2021/03/18</t>
  </si>
  <si>
    <t>029 DE 2021</t>
  </si>
  <si>
    <t>2021/03/08</t>
  </si>
  <si>
    <t>PRESTAR LOS SERVICIOS PROFESIONALES A LA UNIDAD DE PLANEACIÓN DE LA DIRECCIÓN EJECUTIVA DE ADMINISTRACIÓN JUDICIAL, PARA APOYAR EL ANÁLISIS Y EJERCICIO DE ASISTENCIA METODOLÓGICA Y TÉCNICA, DENTRO DEL PROCESO DE ACTUALIZACIÓN Y FORMULACIÓN DE PROYECTOS DE INVERSIÓN DE LA RAMA JUDICIAL EN EL MARCO DE LOS LINEAMIENTOS DE POLÍTICA DE MEDIANO Y LARGO PLAZO; EN EL SEGUIMIENTO DEL PLAN OPERATI</t>
  </si>
  <si>
    <t>SILVIA JOHANNA MORAES SAAVEDRA</t>
  </si>
  <si>
    <t>MARIA FRANZA LOPEZ BUITRAGO</t>
  </si>
  <si>
    <t>2021/12/07</t>
  </si>
  <si>
    <t>030 DE 2021</t>
  </si>
  <si>
    <t>2021/03/10</t>
  </si>
  <si>
    <t>ADQUIRIR CERTIFICADOS DIGITALES DE FUNCION PUBLICA (TOKEN) CON DESTINO A LA DIRECCIÓN EJECUTIVA DE ADMINISTRACION JUDICIAL DEL CONSEJO SUPERIOR DE LA JUDICATURA</t>
  </si>
  <si>
    <t>GESTION DE SEGURIDAD ELECTRONICA S A</t>
  </si>
  <si>
    <t>ELKIN GUSTAVO CORREA LEON</t>
  </si>
  <si>
    <t>031 DE 2021</t>
  </si>
  <si>
    <t>2021/03/15</t>
  </si>
  <si>
    <t>PRESTAR LOS SERVICIOS PROFESIONALES DE ASESORÍA Y ACOMPAÑAMIENTO A LA GESTIÓN EN LA UNIDAD DE PLANEACIÓN, RELACIONADA CON LAS AUDITORÍAS REALIZADAS POR LA UNIDAD DE AUDITORIA DEL CSJ, PLANES DE MEJORAMIENTO Y EL SIGCMA PARA EL NIVEL CENTRAL DE LA DEAJ Y LAS DIRECCIONES SECCIONALES.</t>
  </si>
  <si>
    <t>RICARDO MOLINA</t>
  </si>
  <si>
    <t>MARIA CRISTINA MUÑOZ HERNANDEZ</t>
  </si>
  <si>
    <t>2021/03/16</t>
  </si>
  <si>
    <t>2021/12/15</t>
  </si>
  <si>
    <t>033 DE 2021</t>
  </si>
  <si>
    <t>2021/03/25</t>
  </si>
  <si>
    <t>PRESTAR LOS SERVICIOS DE APOYO A LA GESTIÓN EN EL GRUPO DE SENTENCIAS Y CONCILIACIONES DE LA UNIDAD DE ASISTENCIA LEGAL EN LOS PROCESOS QUE SE GENEREN EN VIRTUD DE LA APLICACIÓN DEL DECRETO 642 DE 2020.</t>
  </si>
  <si>
    <t>CARLOS ANTONIO PAIPILLA SAENZ</t>
  </si>
  <si>
    <t>JOSE RICARDO VARELA</t>
  </si>
  <si>
    <t>2021/03/26</t>
  </si>
  <si>
    <t>034 DE 2021</t>
  </si>
  <si>
    <t>LUCY MARIZOL LOPEZ RODRIGUEZ</t>
  </si>
  <si>
    <t>035 DE 2021</t>
  </si>
  <si>
    <t>2021/04/07</t>
  </si>
  <si>
    <t>PRESTAR LOS SERVICIOS TÉCNICOS PARA APOYAR LA EJECUCIÓN Y SEGUIMIENTO DE LA DISTRIBUCIÓN E INSTALACIÓN DE EQUIPOS DE AUDIO Y VÍDEO PARA LAS SALAS DE AUDIENCIAS A NIVEL NACIONAL Y BRINDAR APOYO A LA SUPERVISIÓN</t>
  </si>
  <si>
    <t>YESSICA TATIANA BAREÑO TRIANA</t>
  </si>
  <si>
    <t>YENNY ALEXANDRA ANTOLINEZ SEGURA</t>
  </si>
  <si>
    <t>2021/11/06</t>
  </si>
  <si>
    <t>036 DE 2021</t>
  </si>
  <si>
    <t>2021/04/05</t>
  </si>
  <si>
    <t>PRESTAR LOS SERVICIOS PROFESIONALES COMO INGENIERO PARA APOYAR LA EJECUCIÓN, SEGUIMIENTO Y VERIFICACIÓN DE LA DISTRIBUCIÓN E INSTALACIÓN DE EQUIPOS DE AUDIO Y VIDEO PARA LAS SALAS DE AUDIENCIAS A NIVEL NACIONAL Y BRINDAR APOYO A LA SUPERVISIÓN.</t>
  </si>
  <si>
    <t>DANIEL CARRILLO AVILA</t>
  </si>
  <si>
    <t>2021/04/06</t>
  </si>
  <si>
    <t>2021/11/05</t>
  </si>
  <si>
    <t>037 DE  2021</t>
  </si>
  <si>
    <t>REALIZAR LA PREPRODUCCIÓN, PRODUCCIÓN Y EMISIÓN DE RADIO, TELECONFERENCIAS Y/O PROGRAMAS DE TELEVISIÓN.</t>
  </si>
  <si>
    <t>RADIO TELEVISION NACIONAL DE COLOMBIA - RTVC</t>
  </si>
  <si>
    <t>PABLO ENRIQUE HUERTAS</t>
  </si>
  <si>
    <t>2021/04/13</t>
  </si>
  <si>
    <t>040 DE 2021</t>
  </si>
  <si>
    <t>2021/04/04</t>
  </si>
  <si>
    <t>REALIZAR OBRAS DE CONSTRUCCIÓN SEDE JUDICIAL DE SOGAMOSO BOYACÁ</t>
  </si>
  <si>
    <t>CONSORCIO CONSTRUIR</t>
  </si>
  <si>
    <t>2021/05/10</t>
  </si>
  <si>
    <t>2022/09/09</t>
  </si>
  <si>
    <t>041 DE 2021</t>
  </si>
  <si>
    <t>2021/04/21</t>
  </si>
  <si>
    <t>PRESTAR SERVICIOS PROFESIONALES A LA DIRECCIÓN EJECUTIVA DE ADMINISTRACIÓN JUDICIAL, PARA LA ELABORACIÓN DE UN CONCEPTO SOBRE LA FUNCIÓN CONTENIDA EN EL ARTÍCULO 167 DE LA LEY 679 DE 2002, Y PARA EL TRÁMITE Y SUSTANCIACIÓN DE LOS  ACTOS  ADMINISTRATIVOS  Y  LAS  RESPUESTAS  A  DERECHOS  DE  PETICIÓN  Y CONSULTAS  RELACIONADAS  CON  PROCESO  DE  CONFORMACIÓN  DEL  REGISTRO  DE PARQUEADERO</t>
  </si>
  <si>
    <t>GLADYS MARCELA RIASCOS ERASO</t>
  </si>
  <si>
    <t>JOSE CAMILO GUZMAN</t>
  </si>
  <si>
    <t>042 DE 2021</t>
  </si>
  <si>
    <t>2021/04/22</t>
  </si>
  <si>
    <t>PRESTAR LOS SERVICIOS DE RECOLECCIÓN, TRANSPORTE, ALMACENAMIENTO TEMPORAL, TRATAMIENTO, APROVECHAMIENTO Y DISPOSICIÓN FINAL DE RESIDUOS PELIGROSOS Y ESPECIALES GENERADOS POR LA RAMA JUDICIAL EN LAS SEDES DEL NIVEL CENTRAL</t>
  </si>
  <si>
    <t>SERVIECOLOGICO SAS</t>
  </si>
  <si>
    <t>CAROLINA RODRIGUEZ ESTUPIÑAN</t>
  </si>
  <si>
    <t>2021/04/26</t>
  </si>
  <si>
    <t>043 DE 2021</t>
  </si>
  <si>
    <t>2021/04/23</t>
  </si>
  <si>
    <t>PRESTAR EL SERVICIO DE VIGÍAS DE LA SALUD EN LAS SEDES DEL NIVEL CENTRAL DE LA RAMA JUDICIAL</t>
  </si>
  <si>
    <t>SERVICIOS EN SALUD ANDINA LTDA.</t>
  </si>
  <si>
    <t>BELKIS EUGENIA GUTIERREZ</t>
  </si>
  <si>
    <t>2021/05/04</t>
  </si>
  <si>
    <t>046 DE 2021</t>
  </si>
  <si>
    <t>ADQUIRIR EL LICENCIAMIENTO Y PRESTAR LOS SERVICIOS PARA LA IMPLEMENTACIÓN DE LA PLATAFORMA PARA EL SISTEMA INTEGRADO ÚNICO DE GESTIÓN JUDICIAL -SIUGJ- DE LA RAMA JUDICIAL DE LA REPÚBLICA DE COLOMBIA.</t>
  </si>
  <si>
    <t>CONSORCIO LINKTIC - MUSCOGEE RAMA JUDICIAL</t>
  </si>
  <si>
    <t>2021/05/18</t>
  </si>
  <si>
    <t>2022/07/13</t>
  </si>
  <si>
    <t>051 DE 2021</t>
  </si>
  <si>
    <t>PRESTAR LOS SERVICIOS PROFESIONALES A LA UNIDAD DE INFRAESTRUCTURA FÍSICA DE LA DIRECCIÓN EJECUTIVA DE ADMINISTRACIÓN JUDICIAL, PARA REALIZAR LA FORMULACIÓN, EL SEGUIMIENTO Y ACTUALIZACIÓN DE LOS PROYECTOS DE INVERSIÓN A CARGO DE LA UNIDAD DE INFRAESTRUCTURA FÍSICA.</t>
  </si>
  <si>
    <t>JOHANNA MARCELA MALAVER RAMIREZ</t>
  </si>
  <si>
    <t>FABIO GERMAN PAZ FRANCO</t>
  </si>
  <si>
    <t>2021/05/19</t>
  </si>
  <si>
    <t>052 DE 2021</t>
  </si>
  <si>
    <t>CONTRATAR LA INTERVENTORÍA INTEGRAL DEL CONTRATO QUE SE DERIVE DE ADQUIRIR EL LICENCIAMIENTO Y PRESTAR LOS SERVICIOS PARA LAIMPLEMENTACIÓN DE LA PLATAFORMA PARA EL SISTEMA INTEGRADO ÚNICO DE GESTIÓN JUDICIAL -SIUGJ- DE LA RAMA JUDICIAL DE LAREPÚBLICA DE COLOMBIA.</t>
  </si>
  <si>
    <t>CONSORCIO INTERVENTORÍA SGJ</t>
  </si>
  <si>
    <t>2021/05/25</t>
  </si>
  <si>
    <t>2022/12/31</t>
  </si>
  <si>
    <t>053 DE 2021</t>
  </si>
  <si>
    <t>2021/05/15</t>
  </si>
  <si>
    <t>EJERCER LA INTERVENTORÍA TÉCNICA, ADMINISTRATIVA, JURÍDICA, FINANCIERA, CONTABLE Y AMBIENTAL AL CONTRATO PARA LAS OBRAS DE CONSTRUCCIÓN DE LA SEDE DE LOS DESPACHOS JUDICIALES DE SOGAMOSO – BOYACÁ.</t>
  </si>
  <si>
    <t>INTERCONSTRUCCIONES &amp; DISEÑO SAS</t>
  </si>
  <si>
    <t>CARLOS GUSTAVO DUEÑAS TORRES</t>
  </si>
  <si>
    <t>2021/05/27</t>
  </si>
  <si>
    <t>2022/09/26</t>
  </si>
  <si>
    <t>054 DE 2021</t>
  </si>
  <si>
    <t>PRESTAR  LOS  SERVICIOS  PROFESIONALES  DE  INGENIERO  DE  SISTEMAS  EN  LA COORDINACIÓN  DEL  GRUPO  DE  GESTIÓN  DE  PROYECTOS  ESPECIALES  DE  LA DIRECCIÓN EJECUTIVA DE ADMINISTRACIÓN JUDICIAL.</t>
  </si>
  <si>
    <t>CARLOS ARIEL USEDA GÓMEZ</t>
  </si>
  <si>
    <t>055 DE 2021</t>
  </si>
  <si>
    <t>PRESTAR LOS SERVICIOS PROFESIONALES EN EL GRUPO DE GESTIÓN DE PROYECTOS ESPECIALES  DE  LA  DIRECCIÓN  EJECUTIVA  DE  ADMINISTRACIÓN  JUDICIAL,  COMO ESPECIALISTA EN SEGUIMIENTO Y MONITOREO.</t>
  </si>
  <si>
    <t>ANA YANETH GONZALEZ RAMIREZ</t>
  </si>
  <si>
    <t>056 DE 2021</t>
  </si>
  <si>
    <t>PRESTAR LOS SERVICIOS PROFESIONALES EN EL GRUPO DE GESTIÓN DE PROYECTOS ESPECIALES DE LA DIRECCIÓN EJECUTIVA DE ADMINISTRACIÓN JUDICIAL, COMO ESPECIALISTA RAMA JUDICIAL.</t>
  </si>
  <si>
    <t>JUAN MANUEL CARO GONZÁLEZ</t>
  </si>
  <si>
    <t>057 DE 2021</t>
  </si>
  <si>
    <t>PRESTAR LOS SERVICIOS PROFESIONALES DE ADMINISTRADOR DE EMPRESAS EN EL GRUPO DE GESTIÓN DE PROYECTOS ESPECIALES DE LA DIRECCIÓN EJECUTIVA DE ADMINISTRACIÓN JUDICIAL, COMO ESPECIALISTA EN GESTIÓN DEL CAMBIO.</t>
  </si>
  <si>
    <t>AUGUSTO RAFAELGUTIÉRREZ RIVERA</t>
  </si>
  <si>
    <t>058 DE 2021</t>
  </si>
  <si>
    <t>2021/05/20</t>
  </si>
  <si>
    <t>PRESTAR LOS SERVICIOS PROFESIONALES DE ABOGADA EN EL GRUPO DE GESTIÓN DE PROYECTOS ESPECIALES DE LA DIRECCIÓN EJECUTIVA DE ADMINISTRACIÓN JUDICIAL, COMO ESPECIALISTA EN DERECHO</t>
  </si>
  <si>
    <t>ESPERANZA ANDREA AYALA QUINTANA</t>
  </si>
  <si>
    <t>2021/05/21</t>
  </si>
  <si>
    <t>059 DE 2021</t>
  </si>
  <si>
    <t>PRESTAR LOS SERVICIOS PROFESIONALES DE INGENIERO ELECTRÓNICO EN EL GRUPO ESTRATÉGICO DE PROYECTOS DEL CONSEJO SUPERIOR DE LA JUDICATURA EN EL ROL DE ESPECIALISTA EN TRANSFORMACIÓN DIGITAL</t>
  </si>
  <si>
    <t>JUAN MANUEL MORENO ABELLO</t>
  </si>
  <si>
    <t>DIANA LUCIA TORRES ORTIZ</t>
  </si>
  <si>
    <t>060 DE 2021</t>
  </si>
  <si>
    <t>PRESTAR LOS SERVICIOS PROFESIONALES DE ADMINISTRADOR PÚBLICO EN EL GRUPO ESTRATÉGICO DE PROYECTOS DEL CONSEJO SUPERIOR DE LA JUDICATURA EN EL ROL DE ESPECIALISTA EN FORTALECIMIENTO DE CAPACIDADES.</t>
  </si>
  <si>
    <t>CÁSTULO MORALES PAYARES</t>
  </si>
  <si>
    <t>061 DE 2021</t>
  </si>
  <si>
    <t>PRESTAR LOS SERVICIOS PROFESIONALES DE INGENIERO DE SISTEMAS EN EL GRUPO ESTRATÉGICO DE PROYECTOS DEL CONSEJO SUPERIOR DE LA JUDICATURA EN EL ROL DE ANALISTA DE GESTIÓN DE INFORMACIÓN.</t>
  </si>
  <si>
    <t>FRANCISCO JAVIER GONZÁLEZ MÉNDEZ IDENTIFICACIÓN</t>
  </si>
  <si>
    <t>062 DE 2021</t>
  </si>
  <si>
    <t>PRESTAR LOS SERVICIOS PROFESIONALES DE ABOGADA EN EL GRUPO ESTRATÉGICO DE PROYECTOS DEL CONSEJO SUPERIOR DE LA JUDICATURA EN EL ROL DE ESPECIALISTA EN PLANEACIÓN Y SEGUIMIENTO</t>
  </si>
  <si>
    <t>SUZY SIERRA RUIZ</t>
  </si>
  <si>
    <t>063 DE 2021</t>
  </si>
  <si>
    <t>PRESTAR LOS SERVICIOS PROFESIONALES DE INGENIERO DE SISTEMAS EN EL GRUPO ESTRATÉGICO DE PROYECTOS DEL CONSEJO SUPERIOR DE LA JUDICATURA EN EL ROL DE ANALISTA DE PROYECTOS TI.</t>
  </si>
  <si>
    <t>HECTOR OSWALDO BONILLA RODRIGUEZ</t>
  </si>
  <si>
    <t>064 DE 2021</t>
  </si>
  <si>
    <t>PRESTAR LOS SERVICIOS PROFESIONALES DE ECONOMISTA EN EL GRUPO ESTRATÉGICO DE PROYECTOS DEL CONSEJO SUPERIOR DE LA JUDICATURA EN EL ROL DE ESPECIALISTA EN PROGRAMAS Y PROYECTOS.</t>
  </si>
  <si>
    <t>HECTOR MAURICIO ESCOBAR HURTADO</t>
  </si>
  <si>
    <t>065 DE 2021</t>
  </si>
  <si>
    <t>2021/05/28</t>
  </si>
  <si>
    <t>PRESTAR EL SERVICIO DE MANTENIMIENTO, AJUSTES, SOPORTE Y CAPACITACIÓN SOBRE EL APLICATIVO DE COBRO COACTIVO.</t>
  </si>
  <si>
    <t>SCOSDA SAS</t>
  </si>
  <si>
    <t>LINA  YALILE GIRALDO  SÁNCHE</t>
  </si>
  <si>
    <t>2021/06/03</t>
  </si>
  <si>
    <t>066 DE 2021</t>
  </si>
  <si>
    <t>PRESTAR EL SERVICIO DE MANTENIMIENTO INTEGRAL PARA LOS EQUIPOS DE RAYOS X Y LOS ARCOS DETECTORES DE METAL EXISTENTES Y EN FUNCIONAMIENTO EN EL PALACIO DE  JUSTICIA  “ALFONSO  REYES  ECHANDÍA”  DE  BOGOTÁ  DE  LA  MARCA  SMITH DETECTION Y EL ARCO DETECTOR DE METALES EXISTENTE Y EN FUNCIONAMIENTO EN LA DIRECCIÓN EJECUTIVA DE ADMINISTRACIÓN JUDICIAL MARCA CEIA</t>
  </si>
  <si>
    <t>DETECTA CORP S.A.</t>
  </si>
  <si>
    <t>NESTOR ANDRES SANCHEZ</t>
  </si>
  <si>
    <t>2021/06/08</t>
  </si>
  <si>
    <t>067 DE 2021</t>
  </si>
  <si>
    <t>PRESTAR EL SERVICIO DE ATENCION DE URGENCIAS \ EMERGENCIAS MEDICAS EN SITIO, PARA TODOS LOS SERVIDORES JUDICIALES, CONTRATISTAS, PROVEEDORES \ USUARIOS EN SEDES DEL NIVEL CENTRAL</t>
  </si>
  <si>
    <t>COOMEVA   EMERGENCIA   MeDICA   SERVICIO   DE AMBULANCIA PREPAGADA S.A.S.</t>
  </si>
  <si>
    <t>RAUL SILVA MARTA</t>
  </si>
  <si>
    <t>2021/06/04</t>
  </si>
  <si>
    <t>070 DE 2021</t>
  </si>
  <si>
    <t>2021/05/31</t>
  </si>
  <si>
    <t>PRESTAR LOS SERVICIOS PROFESIONALES DE COMUNICADOR SOCIAL Y PERIODISTA EN EL CONSEJO SUPERIOR DE LA JUDICATURA A TRAVÉS DE UNA ASESORÍA ESPECIALIZADA EN LA REALIZACIÓN DE ACTIVIDADES DE COMUNICACIÓN POR PARTE DE LA CORPORACIÓN.</t>
  </si>
  <si>
    <t>JOHN PORTELA ARDILA</t>
  </si>
  <si>
    <t>JAINNE ESMERALDA  ROZO  GUERRERO</t>
  </si>
  <si>
    <t>2021/06/01</t>
  </si>
  <si>
    <t>072 DE 2021</t>
  </si>
  <si>
    <t>2021/06/10</t>
  </si>
  <si>
    <t>PRESTAR LOS SERVICIOS PROFESIONALES EN LA DIVISIÓN DE ESTRUCTURACIÓN DE LA UNIDAD DE COMPRAS PÚBLICAS, PARA APOYAR ELPROCESO PRECONTRACTUAL EN LA PARTE FINANCIERA.PRESTACIÓN DE SERVICIOS</t>
  </si>
  <si>
    <t>LUISA FERNANDA LORA NAVARRO</t>
  </si>
  <si>
    <t>GABRIL JACOB PATERNINA</t>
  </si>
  <si>
    <t>073 DE 2021</t>
  </si>
  <si>
    <t>PRESTAR  LOS  SERVICIOS  PROFESIONALES  A  LA  UNIDAD  DE  PLANEACIÓN  DE  LA DIRECCIÓN  EJECUTIVA  DE  ADMINISTRACIÓN  JUDICIAL,  PARA  APOYAR  LAIMPLEMENTACIÓN  DEL  MAPA  ESTRATÉGICO  DE  LA  DEAJ  DISEÑADO EN EL AÑO 2019</t>
  </si>
  <si>
    <t>ERNESTO MUÑOZ GARZON</t>
  </si>
  <si>
    <t>2021/11/09</t>
  </si>
  <si>
    <t>074 DE 2021</t>
  </si>
  <si>
    <t>PRESTAR LOS SERVICIOS PROFESIONALES A LA UNIDAD DE PLANEACIÓN DE LA DIRECCIÓN EJECUTIVA DE ADMINISTRACIÓN JUDICIAL, PARA APOYAR LA IMPLEMENTACIÓN DEL TABLERO DE CONTROL DE LA DEAJ DISEÑADO EL AÑO 2019</t>
  </si>
  <si>
    <t>JULIO CESAR ESCOBAR MENDOZA</t>
  </si>
  <si>
    <t>075 DE 2021</t>
  </si>
  <si>
    <t>2021/06/17</t>
  </si>
  <si>
    <t>PRESTAR LOS SERVICIOS PROFESIONALES DE CONTADOR PÚBLICO EN LA DIVISIÓN DE CONTABILIDAD DE LA UNIDAD   DE PRESUPUESTO PARA COORDINAR LAS ACTIVIDADES DE LA  CENTRAL  DE  CUENTAS  Y  GARANTIZAR  EL  CUMPLIMIENTO DE  LAS  OBLIGACIONES TRIBUTARIAS DE LADIRECCIÓN EJECUTIVADE ADMINISTRACIÓNJUDICIAL.</t>
  </si>
  <si>
    <t>CELVIA MARYORIE CUBIDES VEGA</t>
  </si>
  <si>
    <t>2021/06/18</t>
  </si>
  <si>
    <t>076 DE 2021</t>
  </si>
  <si>
    <t>PRESTAR LOS SERVICIOS PROFESIONALES EN EL GRUPO DE GESTIÓN DE PROYECTOS ESPECIALES DELA  DIRECCIÓN  EJECUTIVA  DE  ADMINISTRACIÓN  JUDICIAL,  COMO  ESPECIALISTA  EN  TECNOLOGÍASDE  LA  INFORMACIÓN Y LAS TELECOMUNICACIONES</t>
  </si>
  <si>
    <t>RAUL ERNESTO PERILLA FORERO</t>
  </si>
  <si>
    <t>077 DE 2021</t>
  </si>
  <si>
    <t>PRESTAR LOS SERVICIOS PROFESIONALES  DE INGENIERO DE SISTEMAS  EN LA COORDINACIÓN DEL GRUPO ESTRATÉGICO DE PROYECTOS DEL CONSEJO SUPERIOR DE LA JUDICATURA-CSJ.</t>
  </si>
  <si>
    <t>OSWALDO USECHE ACEVEDO</t>
  </si>
  <si>
    <t>078 DE 2021</t>
  </si>
  <si>
    <t>2021/06/25</t>
  </si>
  <si>
    <t>PRESTAR  LOS  SERVICIOS  PROFESIONALES  COMO  INGENIERO  PARA  APOYAR  LA SUPERVISIÓN DE “ADQUISICIÓN E INTEGRACIÓN DE EQUIPOS TECNOLÓGICOS PARA LA REALIZACIÓN DE AUDIENCIAS, ESPECÍFICAMENTE MONITORES”.</t>
  </si>
  <si>
    <t>MICHAEL SEBASTIAN CRRUZ FORERO</t>
  </si>
  <si>
    <t>2021/08/25</t>
  </si>
  <si>
    <t>082 DE 2021</t>
  </si>
  <si>
    <t>PRESTAR LOS SERVICIOS DE APOYO A LA GESTIÓN DE LOS LIQUIDADORES DEL GRUPO DE SENTENCIAS Y CONCILIACIONES DE LA UNIDAD DE ASISTENCIA LEGAL EN LOS PROCESOS QUE SE GENEREN EN VIRTUD DE LA APLICACIÓN DEL DECRETO 642 DE 2020.</t>
  </si>
  <si>
    <t>FAIZULY DAIAN PACHECO</t>
  </si>
  <si>
    <t>JOSE RICARDO VARELA ACOSTA</t>
  </si>
  <si>
    <t>2021/11/24</t>
  </si>
  <si>
    <t>083 DE 2021</t>
  </si>
  <si>
    <t>PRESTAR LOS SERVICIOS DE APOYO A LA GESTIÓN DE LOS LIQUIDADORES DEL GRUPO DE SENTENCIAS  Y  CONCILIACIONES  DE  LA  UNIDAD  DE  ASISTENCIA  LEGAL  EN  LOS PROCESOS QUE SE GENEREN EN VIRTUD DE LA APLICACIÓN DEL DECRETO 642 DE 2020.</t>
  </si>
  <si>
    <t>DORIS ANDREA SIERRA VALERO</t>
  </si>
  <si>
    <t>084 DE 2021</t>
  </si>
  <si>
    <t>OMAIRA LOPEZ MUÑOZ</t>
  </si>
  <si>
    <t>085 DE 2021</t>
  </si>
  <si>
    <t>MARIA ALEJANDRA LADRON DE GUEVARA LOPEZ</t>
  </si>
  <si>
    <t>086 DE2021</t>
  </si>
  <si>
    <t>MARIAN UPEGUI ENRIQUEZ</t>
  </si>
  <si>
    <t>089 DE 2021</t>
  </si>
  <si>
    <t>2021/07/12</t>
  </si>
  <si>
    <t>REALIZAR EL DISEÑO Y DIAGRAMACIÓN DE INFORMACIÓN PARA FORMATOS IMPRESOS Y ELECTRÓNICOS Y SU CORRESPONDIENTE IMPRESIÓN O GRABACIÓN.</t>
  </si>
  <si>
    <t>2021/08/03</t>
  </si>
  <si>
    <t>2021/12/30</t>
  </si>
  <si>
    <t>090 DE 2021</t>
  </si>
  <si>
    <t>2021/07/02</t>
  </si>
  <si>
    <t>PRESTAR SERVICIOS PROFESIONALES DE ABOGADO EN LA DIVISIÓN DE CONTRATOS DE LA UNIDAD DECOMPRAS PÚBLICAS PARA SUSTANCIAR ACTUACIONES ADMINISTRATIVAS CONTRACTUALES Y APOYAR LA GESTIÓN DE LA LIQUIDACIÓN DE LOS CONTRATOS.</t>
  </si>
  <si>
    <t>TATIANA ANDREA MONTOYA POLANCO</t>
  </si>
  <si>
    <t>ANDRES FELIPE DUQUE</t>
  </si>
  <si>
    <t>091 DE 2021</t>
  </si>
  <si>
    <t>PRESTAR SERVICIOS PROFESIONALES DE ABOGADO EN LA DIVISIÓN DE CONTRATOS DE LA UNIDAD DE COMPRAS PÚBLICAS PARA SUSTANCIAR ACTUACIONES ADMINISTRATIVAS CONTRACTUALES Y APOYAR LA GESTIÓN DE LA LIQUIDACIÓN DE LOS CONTRATOS</t>
  </si>
  <si>
    <t>HUGO FELIPE MORENO GALINDO</t>
  </si>
  <si>
    <t>092 DE 2021</t>
  </si>
  <si>
    <t>2021/07/06</t>
  </si>
  <si>
    <t>PRESTAR SERVICIOS PROFESIONALES ESPECIALIZADOS Y DE APOYO A LA GESTIÓN EN EL DESPACHO DEL DIRECTOR EJECUTIVO DE ADMINISTRACIÓN JUDICIAL, EN LA ASESORÍA, APOYO Y ELABORACIÓN DE LOS INFORMES QUE REQUIERA EL DESPACHO, ASÍ COMO EN LOS TEMAS RELACIONADOS CON LA OPTIMIZACIÓN ORGANIZACIONAL DE LAS SECCIONALES Y EN LOS ASUNTOS MISIONALES PROPIOS DEL DESPACHO.</t>
  </si>
  <si>
    <t>MARITZA POMARES QUIMBAYA</t>
  </si>
  <si>
    <t>JOSE MAURICIO CUESTAS</t>
  </si>
  <si>
    <t>093 DE 2021</t>
  </si>
  <si>
    <t>ACTUALIZAR LA NORMA NTC 6256:2018 Y GTC 286:2018 EN LOS REQUISITOS AMBIENTALES DE SALUD Y SEGURIDAD EN EL TRABAJO, DE SEGURIDAD INFORMÁTICA Y SELLOS DE BIOSEGURIDAD FUNDAMENTADO EN UN PROCESO DE FORMACIÓN QUE CONDUZCA A LA CERTIFICACIÓN DE AUDITORES EN LAS NORMAS MENCIONADAS</t>
  </si>
  <si>
    <t>INSTITUTO COLOMBIANO DE NORMAS TECNICAS Y CERTIFICACION ICONTEC</t>
  </si>
  <si>
    <t>LUIS ANTONIO SUAREZ ALBA</t>
  </si>
  <si>
    <t>095 DE 2021</t>
  </si>
  <si>
    <t>2021/07/27</t>
  </si>
  <si>
    <t>CONTRATAR A MONTO AGOTABLE, LOS SERVICIOS DE ORGANIZACIÓN, PRODUCCIÓN Y EJECUCIÓN DE ACTIVIDADES ACADÉMICAS EN MODALIDAD VIRTUAL, PRESENCIAL Y MIXTAS CONTENIDAS EN EL PLAN DE FORMACIÓN 2021 DE LA RAMA JUDICIAL.</t>
  </si>
  <si>
    <t>TELEVISION REGIONAL DEL ORIENTE LTDA CANAL TRO – TRO LTDA</t>
  </si>
  <si>
    <t>097 DE 2021</t>
  </si>
  <si>
    <t>ORGANIZACIÓN Y ESTRUCTURACIÓN DIGITAL DE LOS EXPEDIENTES EN GESTIÓN PARA LA CORTE SUPREMA DE JUSTICIA EN LAS SALAS LABORAL, PENAL, DE INSTRUCCIÓN Y CIVIL.</t>
  </si>
  <si>
    <t>RED COLOMBIANA DE INSTITUCIONES DE EDUCACION SUPERIOR - EDURED</t>
  </si>
  <si>
    <t>098 DE 2021</t>
  </si>
  <si>
    <t>2021/07/28</t>
  </si>
  <si>
    <t>PRESTAR LOS SERVICIOS PROFESIONALES PARA REALIZAR LA ASESORÍA PEDAGÓGICA Y METODOLÓGICA QUE SE APLICARÁN EN LA CONSTRUCCIÓNDE LOS MÓDULOS DE FORMACIÓN AUTODIRIGIDA Y DOCUMENTOS DE FORMACIÓN CONTENIDOS EN EL PLAN DE FORMACIÓN 2021</t>
  </si>
  <si>
    <t>LILIANA ESTUPIÑAN ACHURY</t>
  </si>
  <si>
    <t>2021/12/20</t>
  </si>
  <si>
    <t>099 DE 2021</t>
  </si>
  <si>
    <t>2021/08/04</t>
  </si>
  <si>
    <t>PRESTAR EL SERVICIO DE SOPORTE, MANTENIMIENTO Y ACTUALIZACIÓN DEL APLICATIVO DE FONDOS ESPECIALES.</t>
  </si>
  <si>
    <t>JOSE MIGUEL CUBILLOS</t>
  </si>
  <si>
    <t>2021/08/09</t>
  </si>
  <si>
    <t>100 DE 2021</t>
  </si>
  <si>
    <t>OBTENER CERTIFICACIÓN DE AUDITORES EN MODELOS DE GESTIÓN, SISTEMAS DE GESTIÓN DE CALIDAD, SEGURIDAD Y SALUD EN EL TRABAJO, SEGURIDAD INFORMÁTICA, NORMA ANTISOBORNO, ESTRUCTURAS DE ALTO NIVEL ARTICULADAS A LA NTC 6256:2018 Y GTC 286:2.018 A TRAVÉS DE LA REALIZACIÓN DE UN DIPLOMADO DE 170 HORAS PARA CUATROCIENTOS CINCUENTA (450) SERVIDORES JUDICIALES.</t>
  </si>
  <si>
    <t>INSTITUTO COLOMBIANO DE NORMAS TECNICAS Y CERTIFICACION ICONTEC  O ICONTEC INTERNACIONAL</t>
  </si>
  <si>
    <t>JAIME IVAN BOCANEGRA VERGARA</t>
  </si>
  <si>
    <t>2021/08/06</t>
  </si>
  <si>
    <t>101 DE 2021</t>
  </si>
  <si>
    <t>ACTUALIZAR LAS CINCO (5) GUÍAS ELABORADAS A PARTIR DEL CONTRATO 089 DE 2016 Y ELABORAR OCHO (8) GUÍAS NUEVAS, CUYAS TEMÁTICAS ESTÉN RELACIONADAS CON LOS TEMAS OBJETO DE ESTUDIO DE LAS ALTAS CORTES LOS CUALES ESTÁN DEFINIDOS POR EL CONSEJO SUPERIOR DE LA JUDICATURA.</t>
  </si>
  <si>
    <t>CONSORCIO DEPIN-006-2021</t>
  </si>
  <si>
    <t>2021/08/12</t>
  </si>
  <si>
    <t>102 DE 2021</t>
  </si>
  <si>
    <t>PRESTAR SERVICIOS PROFESIONALES DE ABOGADO EN LA UNIDAD DE COMPRAS PÚBLICAS, BRINDANDO APOYO Y SEGUIMIENTO A LAS ACTIVIDADES MISIONALES DE LA UNIDAD.</t>
  </si>
  <si>
    <t>DIEGO ALEXIS SANCHEZ RODRIGUEZ</t>
  </si>
  <si>
    <t>2021/08/05</t>
  </si>
  <si>
    <t>103 DE 2021</t>
  </si>
  <si>
    <t>2021/08/11</t>
  </si>
  <si>
    <t>SUMINISTRO E INSTALACIÓN MOBILIARIO PARA LA SEDE JUDICIAL DE LOS PATIOS, NORTE DE SANTANDER</t>
  </si>
  <si>
    <t>PEDRO EDGAR PAEZ PINZON</t>
  </si>
  <si>
    <t>2021/08/17</t>
  </si>
  <si>
    <t>2021/12/16</t>
  </si>
  <si>
    <t>104 DE 2021</t>
  </si>
  <si>
    <t>2021/08/24</t>
  </si>
  <si>
    <t>PRESTAR LOS SERVICIOS PROFESIONALES A LA UNIDAD DE INFRAESTRUCTURA FÍSICA DE LA DIRECCIÓN EJECUTIVA DE ADMINISTRACIÓN JUDICIAL, BRINDANDO APOYO AL SEGUIMIENTO DE LOS PROYECTOS A CARGO DE LA UNIDAD.</t>
  </si>
  <si>
    <t>LUIS HORACIO ANTOLINEZ OLGUIN</t>
  </si>
  <si>
    <t>WILSON FERNANDO MUÑOZ</t>
  </si>
  <si>
    <t>2021/08/31</t>
  </si>
  <si>
    <t>105 DE 2021</t>
  </si>
  <si>
    <t>2021/08/30</t>
  </si>
  <si>
    <t>CONCEDER POR PARTE DEL ARRENDADOR AL ARRENDATARIO EL USO Y GOCE DEL INMUEBLE UBICADO EN LA CALLE 18 A NO 62-49 DE LA CIUDAD DE BOGOTÁ. PARÁGRAFO: EL INMUEBLE OBJETO DEL CONTRATO SE IDENTIFICA CON LA MATRÍCULA INMOBILIARIA NO. 50C-970297 DE LA OFICINA DE REGISTRO DE INSTRUMENTOS PÚBLICOS DE BOGOTÁ, CÓDIGO CATASTRAL AAA0074SUCN Y LA DIRECCIÓN CATASTRAL CL 18A 62 49, SEGÚN CERTIFICADO DE TR</t>
  </si>
  <si>
    <t>MANUEL ANTONIO PIÑEROS BOHORQUEZ</t>
  </si>
  <si>
    <t>106 DE 2021</t>
  </si>
  <si>
    <t>PRESTAR LOS SERVICIOS PROFESIONALES AL DESPACHO DEL DIRECTOR EJECUTIVO DE ADMINISTRACIÓN JUDICIAL, EN LOS ASUNTOS JURÍDICOS CON ÉNFASIS EN MATERIA ADMINISTRATIVA Y DISCIPLINARIA.</t>
  </si>
  <si>
    <t>DIANA MARITZA OLAYA RIOS</t>
  </si>
  <si>
    <t>JOSE EDUARDO GOMEZ</t>
  </si>
  <si>
    <t>2021/08/26</t>
  </si>
  <si>
    <t>107 DE 2021</t>
  </si>
  <si>
    <t>PRESTAR SERVICIOS PROFESIONALES EN LA UNIDAD DE PLANEACIÓN APOYANDO LA GESTIÓN DE LAS ACTIVIDADES RELACIONADAS CON LA PROGRAMACIÓN PRESUPUESTAL DE LOS GASTOS DE FUNCIONAMIENTO DE LA RAMA JUDICIAL.</t>
  </si>
  <si>
    <t>ISAIAS HERNAN CONTRERAS NIETO</t>
  </si>
  <si>
    <t>108 DE 2021</t>
  </si>
  <si>
    <t>CUSTODIAR Y ACTUALIZAR LAS CARPETAS DE TARJETAS PROFESIONALES DE ABOGADO</t>
  </si>
  <si>
    <t>SKAPHE TECNOLOGIA SAS</t>
  </si>
  <si>
    <t xml:space="preserve">ELIZABETH ROMERO </t>
  </si>
  <si>
    <t>109 DE 2021</t>
  </si>
  <si>
    <t>ADQUIRIR E INSTALAR MOBILIARIO PARA LA DOTACIÓN DE COMEDORES DESTINADOS A LOS SERVIDORES DE LA RAMA JUDICIAL</t>
  </si>
  <si>
    <t>MOSTHYE VICENTE MEDINA</t>
  </si>
  <si>
    <t>110 DE 2021</t>
  </si>
  <si>
    <t>REALIZAR LA ACTUALIZACIÓN Y VALIDACIÓN DE LOS ESTUDIOS TÉCNICOS Y DEL PRESUPUESTO TOTAL DE OBRA PARA LASEDE DE LOS JUZGADOS PENALES DE GIRARDOT CUNDINAMARCA</t>
  </si>
  <si>
    <t xml:space="preserve">JUAN DIEGO ALVIS COTES </t>
  </si>
  <si>
    <t>LUZ MARY SANDOVAL</t>
  </si>
  <si>
    <t>112 DE 2021</t>
  </si>
  <si>
    <t>REALIZAR LAS OBRAS DE MANTENIMIENTO DE LA CUBIERTAS Y TERRAZAS DEL PALACIO DE JUSTICIA ALFONSO REYES ECHANDÍA DE BOGOTA</t>
  </si>
  <si>
    <t>UNION TEMPORAL ARE</t>
  </si>
  <si>
    <t>CONSORCIO SUPERIOR</t>
  </si>
  <si>
    <t xml:space="preserve">113 DE 2021 </t>
  </si>
  <si>
    <t>PRESTAR LOS SERVICIOS PROFESIONALES A LA UNIDAD DE INFRAESTRUCTURA FÍSICA DE LA DIRECCIÓN EJECUTIVA DE ADMINISTRACIÓN JUDICIAL,BRINDANDO APOYO A LOS TEMAS INHERENTES A LA DONACIÓN Y COMODATO DE PREDIOS, ESTRUCTURACIÓN, CONTRATACIÓN DE PROYECTOSESTUDIOS Y DISEÑOS E INFORMES TÉCNICOS PARA EL ÁREA DE INMUEBLES.</t>
  </si>
  <si>
    <t>FABIAN STIVEN MONTAÑEZ</t>
  </si>
  <si>
    <t>115 DE 2021</t>
  </si>
  <si>
    <t>ESTRUCTURAR Y DISEÑAR EL PLAN ANTICORRUPCIÓN Y ATENCIÓN AL CIUDADANO PARA LA RAMAJUDICIAL CONFORME AL ORDENAMIENTO JURÍDICO VIGENTE.</t>
  </si>
  <si>
    <t>CONSORCIO DEPIN 002-2021</t>
  </si>
  <si>
    <t>GRACIELA ROMERO</t>
  </si>
  <si>
    <t>116 DE 2021</t>
  </si>
  <si>
    <t>ACTUALIZAR EL MÓDULO DE FORMACIÓN TITULADO JUEZ DIRECTOR DEL DESPACHO CON CÓDIGO QR PARA LECTURA EN LÍNEA DE CONFORMIDAD A LAS ESPECIFICACIONES CONTENIDAS EN EL ANEXO TÉCNICO, LOS ESTUDIOS PREVIOS, LOS FORMATOS Y PROCEDIMIENTOS ESTABLECIDOS POR LA ESCUELA JUDICIAL RODRIGO LARA BONILLA Y LAS DEMÁS ESTABLECIDAS POR EL CONSEJO SUPERIOR DE LA JUDICATURA.</t>
  </si>
  <si>
    <t xml:space="preserve">UNIVERSIDAD PONTIFICIA BOLIVARIANA </t>
  </si>
  <si>
    <t>117 DE 2021</t>
  </si>
  <si>
    <t xml:space="preserve">CONSTRUIR UN (1) DOCUMENTO DE FORMACIÓN SOBRE EL ACCESO A LA JUSTICIA POR PARTE DE LASPERSONAS EN CONDICIÓN DE DISCAPACIDAD AUDITIVA, CON CÓDIGO QR PARA LECTURA ONLINE, DECONFORMIDAD A LAS ESPECIFICACIONES CONTENIDAS EN EL ANEXO TÉCNICO, LOS ESTUDIOS PREVIOS, LOSFORMATOS Y PROCEDIMIENTOS ESTABLECIDOS POR LA ESCUELA JUDICIAL RODRIGO LARA BONILLA Y LASDEMÁS ESTABLECIDAS POR EL CONSEJO SUPERIOR DE LA JUDICATURA.
</t>
  </si>
  <si>
    <t>118 DE 2021</t>
  </si>
  <si>
    <t>ADQUIRIR POR SUSCRIPCIÓN EL DERECHO AL MANTENIMIENTO, ACTUALIZACIONES Y USO DE UNABOLSA DE HORAS PARA CONTAR CON EL SOPORTE REQUERIDO POR EL APLICATIVO DE GRABACIÓN DEAUDIENCIAS CÍCERO, ASÍ COMO LA ADQUISICIÓN DE 30 LICENCIAS DE PUNTOS DE CONSULTA ALPÚBLICO SOBRE LA PROGRAMACIÓN DE LAS AUDIENCIAS.</t>
  </si>
  <si>
    <t>MATIAS AYUSO QUINTERO</t>
  </si>
  <si>
    <t xml:space="preserve">CARLOS FERNANDO THOMAS </t>
  </si>
  <si>
    <t>119 DE 2021</t>
  </si>
  <si>
    <t xml:space="preserve">ADQUIRIR ELEMENTOS DE PROTECCIÓN PERSONAL PARA PREVENIR EL CONTAGIO DEL COVID-19 CON DESTINO A LARAMA JUDICIAL
</t>
  </si>
  <si>
    <t>POLYMEDICAL DE COLOMBIA SAS</t>
  </si>
  <si>
    <t>120 DE 2021</t>
  </si>
  <si>
    <t>ADQUISICIÓN DE SERVICIOS, ELEMENTOS Y RECURSOS PARA CENTROS DE DATOS PROPIOS DE LARAMA JUDICIAL, QUE INCORPORA LA ADQUISICIÓN DE SERVICIOS DE SOPORTE TECNOLÓGICO DELSISTEMA DE COPIAS DE RESPALDO (BACKUP) Y LA AMPLIACIÓN DEL LICENCIAMIENTO PARA SUCOMPONENTE DE SOFTWARE.</t>
  </si>
  <si>
    <t>STP CONSULTORES SAS</t>
  </si>
  <si>
    <t>WILLIAM CRUZ FORERO</t>
  </si>
  <si>
    <t>121 DE 2021</t>
  </si>
  <si>
    <t>ADQUIRIR E INTEGRAR EQUIPOS TECNOLÓGICOS PARA LA REALIZACIÓN DE AUDIENCIAS; ENPARTICULAR, ELEMENTOS DE CAPTURA, PROCESAMIENTO Y REPRODUCCIÓN DE AUDIO Y VIDEO Y RELACIONADOS</t>
  </si>
  <si>
    <t>AV DESIGN COLOMBIA SAS</t>
  </si>
  <si>
    <t>122 DE 2021</t>
  </si>
  <si>
    <t xml:space="preserve">REALIZAR AUDITORÍAS EXTERNAS EN GESTIÓN DE CALIDAD Y AMBIENTAL Y NORMA Y GUÍA TÉCNICA DE LA RAMA JUDICIAL QUE DENCUMPLIMIENTO A LOS REQUISITOS DE NORMAS NTC ISO 9001:2015, NTC ISO 14001:2015, NORMA Y GUÍA TÉCNICA DE LA RAMAJUDICIAL NTC 6256:2018 Y GTC 286:2018.
</t>
  </si>
  <si>
    <t>123 DE 2021</t>
  </si>
  <si>
    <t>PRESTAR ASESORÍA Y APOYO A LOS LIQUIDADORES DEL GRUPO DE SENTENCIAS Y CONCILIACIONES EN TEMAS CONTABLES Y REALIZAR LIQUIDACIONES DE CONCILIACIONES JUDICIALES Y MANDAMIENTOS EJECUTIVOS QUE EL ÁREA DE PROCESOS Y DIRECCIONES SECCIONALES SOLICITEN.</t>
  </si>
  <si>
    <t>SILVIA VALENZUELA VALBUENA</t>
  </si>
  <si>
    <t xml:space="preserve">PEDRO JULIO GOMEZ </t>
  </si>
  <si>
    <t>124 DE 2021</t>
  </si>
  <si>
    <t xml:space="preserve">ELABORAR EL INVENTARIO DOCUMENTAL EN ESTADO NATURAL PARA EXPEDIENTES DE LOS PROCESOSJUDICIALES, QUE SE ENCUENTRAN UBICADOS EN LA CIUDAD DE BOGOTÁ.
</t>
  </si>
  <si>
    <t>GRUPO EMPRESARIAL SOLUCIONES CUATRO EN UNO SAS</t>
  </si>
  <si>
    <t>125 DE 2021</t>
  </si>
  <si>
    <t xml:space="preserve">DISEÑAR Y APLICAR LA ENCUESTA DE PERCEPCIÓN SOBRE EL SERVICIO DE JUSTICIA POR JURISDICCIÓN,ESPECIALIDAD Y CON ENFOQUE TERRITORIAL.
</t>
  </si>
  <si>
    <t>PROYECTAMOS COLOMBIA SAS</t>
  </si>
  <si>
    <t>126 DE 2021</t>
  </si>
  <si>
    <t xml:space="preserve">REALIZAR ACOMPAÑAMIENTO TÉCNICO EN EL PROCESO DE IMPLEMENTACIÓN, IMPLANTACIÓN, MANTENIMIENTO Y MEJORA, DE LOS SISTEMASINTEGRADOS DE GESTIÓN DE LA RAMA JUDICIAL, CON BASE EN LA NTC 6256:2018, GUÍA GTC 286:2018, NTC ISO 9001:2015; NTC14001:2015 ARTICULADAS CON EL MODELO INTEGRADO DE GESTIÓN Y CONTROL.
</t>
  </si>
  <si>
    <t>UNDERNET COLOMBIA SAS</t>
  </si>
  <si>
    <t>128 DE 2021</t>
  </si>
  <si>
    <t>PRESTAR LOS SERVICIOS PEDAGÓGICOS Y ACADÉMICOS PARA EL DISEÑO Y ESTRUCTURACIÓN CURRICULAR EN MODALIDAD E- LEARNING DE LOS PROGRAMAS, CURSOS Y MÓDULOS DE APRENDIZAJE AUTODIRIGIDO (MAA) QUE INTEGRAN EL PLAN DE FORMACIÓN DE LA RAMA JUDICIAL PARA LA VIGENCIA 2021</t>
  </si>
  <si>
    <t>UNIVERSIDAD MILITAR NUEVA GRANADA</t>
  </si>
  <si>
    <t>129 DE 2021</t>
  </si>
  <si>
    <t>"PRESTAR EL SERVICIO DE MANTENIMIENTO INTEGRAL Y RECARGA DE LOS EXTINTORES UBICADOS EN EL PALACIO DE JUSTICIA ""ALFONSO REYES ECHANDÍA"" YEN LOS DEMÁS EDIFICIOS DONDE FUNCIONAN DEPENDENCIAS DE LAS ALTAS CORTES, CONSEJO SUPERIOR DE LA JUDICATURA Y DIRECCIÓN EJECUTIVA DEADMINISTRACIÓN JUDICIAL EN BOGOTÁ.
"</t>
  </si>
  <si>
    <t>PROCOLDEXT SAS</t>
  </si>
  <si>
    <t>130 DE 2021</t>
  </si>
  <si>
    <t>ADQUIRIR MOBILIARIO Y ENSERES PARA LA DOTACIÓN Y EL FUNCIONAMIENTO DE ESPACIOS DESIGNADOS COMO SALAS AMIGAS DE LA FAMILIA LACTANTE EN EL ENTORNO LABORAL DE LOS SERVIDORES DE LA RAMA JUDICIAL, EN LAS SEDES QUE CUENTEN AREAS ADECUADAS PARA ESTE FIN.</t>
  </si>
  <si>
    <t>OFIBEST S.A.S</t>
  </si>
  <si>
    <t>RAUL SILVA MARTHA</t>
  </si>
  <si>
    <t>132 DE 2021</t>
  </si>
  <si>
    <t>REALIZAR LA INTERVENTORIA INTEGRAL AL CONTGRATO DE ADQUISICION E INTEGRACION DE EQUIIPOS TECNOLOGICOS PARA LA REALIZACION DE AUDIENCIAS; EN PARTICULAR, ELEMENTOS DE CAPTURA, PROCESAMIENTO Y REPRODUCCIÓN DE AUDIO Y VIDEO Y RELACIONADOS.</t>
  </si>
  <si>
    <t>CONSORCIO TECNOLOGIA 2021</t>
  </si>
  <si>
    <t>134 DE 2021</t>
  </si>
  <si>
    <t xml:space="preserve">ADQUIRIR TOGAS PARA MAGISTRADO CON DESTINO A LA RAMA JUDICIAL </t>
  </si>
  <si>
    <t>HERNAN BELTRAN AMORTEGUI</t>
  </si>
  <si>
    <t>135 DE 2021</t>
  </si>
  <si>
    <t>CONSULTORÍA DE CALCULO Y DISEÑO DE INGENIERIA CONCEPTUAL Y BASICA DE LA RED CONTRA INCENDIOS Y SISTEMA DE DETECCIÓN DE INCENDIOS PARA EL PALACIO DE JUSTIIA DE BOGOTA “AFONSO REYES ECHANDIA”, SEDE ANEXA CALLE 72.</t>
  </si>
  <si>
    <t>AGNIS S A S</t>
  </si>
  <si>
    <t>NESTOR ABDOM MESA HERRERA</t>
  </si>
  <si>
    <t>136 DE 2021</t>
  </si>
  <si>
    <t>CONSTRUIR EL MÓDULO DE APRENDIZAJE TITULADO MEDIOS PROBATORIOS Y VALORACIÓN DE LA PRUEBA EN EL PROCEDIMIENTO CONTENCIOSO ADMINISTRATIVO CON CÓDIGO QR PARA LECTURA ONLINE DE CONFORMIDAD A LAS ESPECIFICACIONES CONTENIDAS EN EL ANEXO TÉCNICO, LOS ESTUDIOS PREVIOS, LOS FORMATOS Y PROCEDIMIENTOS ESTABLECIDOS POR LA ESCUELA JUDICIAL RODRIGO LARA BONILLA Y LAS DEMÁS ESTABLECIDAS POR EL CONSEJO SUPERIOR DE LA JUDICATURA.</t>
  </si>
  <si>
    <t>GILBERTO AUGUSTO BLANCO ZUÑIGA</t>
  </si>
  <si>
    <t>139 DE 2021</t>
  </si>
  <si>
    <t>INTERVENTORIA TECNICA, AMBIENTAL, ADMINISTRATIVA, JURIDICA, FINANCIERA Y CONTABLE AL MANTENIMIENTO DE CUBIERTAS Y TERRAZAS DEL PALACIO DE JUSTICIA “ALFONSO REYES ECHANDIA” DE BOGOTA.</t>
  </si>
  <si>
    <t>CONSORCIO INTER CSJ 2021</t>
  </si>
  <si>
    <t>DANIEL MERCHAN CEPEDA</t>
  </si>
  <si>
    <t>140 DE 2021</t>
  </si>
  <si>
    <t>ADQUIRIR RELOJES DE CORRESPONDENCIA CON DESTINO A LA RAMA JUDICIAL</t>
  </si>
  <si>
    <t>GESCOM S A S</t>
  </si>
  <si>
    <t>141 DE 2021</t>
  </si>
  <si>
    <t xml:space="preserve">ADQUIRIR UTILES DE ESCRITORIO Y DE OFICINA CON DESTINO A LA RAMA JUDICIAL </t>
  </si>
  <si>
    <t>INSTITUCIONAL  STAR SERVICES LTDA</t>
  </si>
  <si>
    <t>142 DE 2021</t>
  </si>
  <si>
    <t>CONSULTORÍA PARA EL CÁLCULO Y DISEÑO DEL SISTEMA INTEGRAL DE PROTECCIÓN CONTRA RAYOS Y PUESTA A TIERRA PARA EL PALACIO DE JUSTICIA DE BOGOTÁ "ALFONSO REYES ECHANDÍA", SEDE ANEXA Y CALLE 72.</t>
  </si>
  <si>
    <t>ENTERPRISE SOLUTIONS LTDA</t>
  </si>
  <si>
    <t>143 DE 2021</t>
  </si>
  <si>
    <t>ADQUIRIR UNA DESTRUCTORA DE PAPEL CON DESTINO AL CONSEJO SUPERIOR DE LA JUDICATURA -  DIRECCIÓN EJECUTIVA DE ADMINISTRACIÓN JUDICIAL</t>
  </si>
  <si>
    <t>IMPERFLEX S A S</t>
  </si>
  <si>
    <t>144 DE 2021</t>
  </si>
  <si>
    <t xml:space="preserve">CONTRATAR LA INSCRIPCIÓN DE DIECISÉIS (16) EMPLEADOS JUDICIALES PARA PARTICIPAR EN EL VII CONGRESO DE COMPRA PÚBLICA / XVIII JORNADAS DE CONTRATACIÓN QUE SE LLEVARÁ A CABO LOS DÍAS 27 AL 29 DE OCTUBRE DE 2021, EN MODALIDAD PRESENCIAL Y VIRTUAL, DE CONFORMIDAD CON LAS ESPECIFICACIONES CONTENIDAS EN LOS ESTUDIOS PREVIOS Y LA INVITACIÓN ENVIADA POR LA UNIVERSIDAD DE LOS ANDES. </t>
  </si>
  <si>
    <t>UNIVERSIDAD DE LOS ANDES</t>
  </si>
  <si>
    <t>145 DE 2021</t>
  </si>
  <si>
    <t xml:space="preserve">SUMINISTRO TIQUETES AEREOS NACIONALES E INTERNACIONALES PARA LA RAMA JUDICIAL </t>
  </si>
  <si>
    <t>VIAJA POR EL MUNDO WEB / NICKISIX 360 S A S</t>
  </si>
  <si>
    <t>JUAN DE JESUS HERNANDEZ MARTINEZ</t>
  </si>
  <si>
    <t>146 DE 2021</t>
  </si>
  <si>
    <t>CONSTRUIR UN (1) DOCUMENTO DE FORMACIÓN SOBRE “DERECHO ELECTORAL PARA LA ESPECIALIDAD  EN  LO  CONTENCIOSO  ADMINISTRATIVO”,  CON  CÓDIGO  QR  PARA LECTURA  ONLINE”  DE  CONFORMIDAD  A  LAS  ESPECIFICACIONES  CONTENIDAS  LOS ESTUDIOS  PREVIOS,  FORMATOS  Y  PROCEDIMIENTOS  ESTABLECIDOS  POR  LA  ESCUELA JUDICIAL “RODRIGO LARA BONILLA” Y POR EL CONSEJO SUPERIOR DE LA JUDICATURA</t>
  </si>
  <si>
    <t xml:space="preserve">JUAN CAMILO MORALES TRUJILLO </t>
  </si>
  <si>
    <t>148 DE 2021</t>
  </si>
  <si>
    <t>PRESTAR LOS SERVICIOS PARA DIAGNOSTICAR EL ESTADO ACTUAL DEL GOBIERNO  GESTION DE LA T&amp;I,  PROPONER N MODELO DE GOBIERNO DE TI PARA LA NACION  CONSEJO SUPERIOR DE LA JUDICATURA, QUE ESTE ALINEADO CON SU ESTRATEGIA</t>
  </si>
  <si>
    <t xml:space="preserve">LEVEL COLOMBIA S A S </t>
  </si>
  <si>
    <t>149 DE 2021</t>
  </si>
  <si>
    <t xml:space="preserve">ADQUISICION EQUIPO  TRANSPORTE MANUAL CON DESTINO A LA RAMA JUDICIAL </t>
  </si>
  <si>
    <t>FEC SUMINISTROS Y SERVICIOS S A S</t>
  </si>
  <si>
    <t>151 DE 2021</t>
  </si>
  <si>
    <t>PRESTAR EL SERVICIO PARA PRÁCTICA DE EXÁMENES DE TAMIZAJE CARDIOVASCULAR Y CONSULTA  PARA ENTREGA DE RECOMENDACIONES MÉDICAS EN HÁBITOS DE AUTOCUIDADO PARA LOS SERVIDORES JUDICIALES DE LA CORTE SUPREMA DE JUSTICIA, CONSEJO DE ESTADO, CORTE CONSTITUCIONAL, COMISIÓN NACIONAL DE DISCIPLINA JUDICIAL, CONSEJO SUPERIOR DE LA JUDICATURA Y DIRECCIÓN EJECUTIVA DE ADMINISTRACIÓN DE JUSTICIA.</t>
  </si>
  <si>
    <t>SEGURIDAD Y SALUD OCUPACIONAL  SYSO PIS SAS</t>
  </si>
  <si>
    <t>152 DE 2021</t>
  </si>
  <si>
    <t>CONSTRUIR UN MODULO SOBRE VALORACIÓN PROBATORIA EN MATERIA CIVIL Y COMERCIAL CONCODIGO QR PARA LECTURA ONLINE DE CONFORMIDAD A LAS ESPECIFICACIONES CONTENIDAS EN EL ANEXO TECNICO, LOS ESTUDIOS PREVIOS, LOS FORMATOS Y PROCEDIMIENTOS ESTABLECIDOS POR LA ESCUELA JUDICIAL RODRIGO LARA BONILLA Y LAS DEMAS ESTABLECIDAS POR EL CONSEJO SUPERIOR DE LA JUDICATURA.</t>
  </si>
  <si>
    <t>VICTOR MANUEL BERNAL CALLEJAS</t>
  </si>
  <si>
    <t>153 DE 2021</t>
  </si>
  <si>
    <t>REALIZAR LAS OBRAS DE CONSTRUCCIÓN DE LA SEDE DE LOS DESPACHOS JUDICIALES DE CHOCONTÁ – CUNDINAMARCA</t>
  </si>
  <si>
    <t>CONSORCIO ARQUITECTOS 2021</t>
  </si>
  <si>
    <t>154 DE 2021</t>
  </si>
  <si>
    <t>PRESTAR LOS SERVICIOS DE APOYO A LA GESTIÓN EN LA DIVISIÓN DE ASUNTOS LABORALES DE LA UNIDAD DE RECURSOS HUMANOS, EN LA PROYECCIÓN Y TRÁMITES ADMINISTRATIVOS DE RESPUESTA A DERECHOS DE PETICIÓN Y RECURSOS DE AGOTAMIENTO DE LA VÍA ADMINISTRATIVA</t>
  </si>
  <si>
    <t>CARLOS JOSE MORA MAYORGA</t>
  </si>
  <si>
    <t>MARIA CLAUDIA DIAZ LOPEZ</t>
  </si>
  <si>
    <t>155 DE 2021</t>
  </si>
  <si>
    <t>PRESTAR LOS SERVICIOS PROFESIONALES DE ABOGADO EN LA DIVISIÓN DE ASUNTOS LABORALES DE LA UNIDAD DE RECURSOS HUMANOS, EN EL ADELANTAMIENTO DE TRÁMITES ADMINISTRATIVOS, PROYECCIÓN DE ACTOS ADMINISTRATIVOS EN TEMAS DE CARÁCTER SALARIAL Y PRESTACIONAL DE LA RAMA JUDICIAL, ASÍ COMO BÚSQUEDA EN BASE DE DATOS TALES COMO EKOGUI, SIGLO XXI, CONSULTA UNIFICADA, SIGOBIUS Y TABLAS DE EXCEL DE LA DIVISIÓN, DE TEMAS INHERENTES A LOS ASUNTOS A RESOLVER</t>
  </si>
  <si>
    <t>LEIDI MARCELA ROBLES ROBLES</t>
  </si>
  <si>
    <t>156 DE 2021</t>
  </si>
  <si>
    <t>JOSE DOROTEO CANTILLO PABON</t>
  </si>
  <si>
    <t>157 DE 2021</t>
  </si>
  <si>
    <t>REALIZAR LA INTERVENTORÍA TÉCNICA, AMBIENTAL, ADMINISTRATIVA, JURÍDICA, FINANCIERA Y CONTABLE A LA CONSULTORÍA DE CÁLCULO Y DISEÑO DE INGENIERÍA CONCEPTUAL Y BÁSICA DE LA RED CONTRA INCENDIOS Y SISTEMA DE DETECCIÓN DE INCENDIOS PARA EL PALACIO DE JUSTICIA DE BOGOTÁ “ALFONSO REYES ECHANDÍA", SEDE ANEXA Y CALLE 72.</t>
  </si>
  <si>
    <t>158 DE 2021</t>
  </si>
  <si>
    <t>PRESTAR SERVICIOS PROFESIONALES ESPECIALIZADOS AL CONSEJO SUPERIOR DE LA JUDICATURA  EN  EL  TRÁMITE   DE  REVISIÓN  CONSTITUCIONAL  DE  LA  INICIATIVA  DE REFORMA DE LA LEY ESTATUTARIA DE ADMINISTRACIÓN DE JUSTICIA, PROYECTO DE LEY 295 DE 2020 CÁMARA ACUMULADO</t>
  </si>
  <si>
    <t>MARTHA CECILIA PAZ</t>
  </si>
  <si>
    <t>JOSE EDUARDO GOMEZ FIGUEREDO</t>
  </si>
  <si>
    <t>159 DE 2021</t>
  </si>
  <si>
    <t>CONSTRUIR  UN  MÓDULO  DE APRENDIZAJE  AUTODIRIGIDO SOBRE  “DERECHO  PENAL, CON CÓDIGO QR PARA LECTURA ONLINE” DE CONFORMIDAD A LAS ESPECIFICACIONES CONTENIDAS  EN  EL  ANEXO  TÉCNICO,  LOS  ESTUDIOS  PREVIOS,  LOS  FORMATOS  Y PROCEDIMIENTOS ESTABLECIDOS POR LA ESCUELA JUDICIAL “RODRIGO LARA BONILLA” Y LAS DEMÁS ESTABLECIDAS POR EL CONSEJO SUPERIOR DE LA JUDICATURA.</t>
  </si>
  <si>
    <t>PAULA CADAVID ABOGADOS SAS</t>
  </si>
  <si>
    <t>160 DE 2021</t>
  </si>
  <si>
    <t>REALIZAR EL AVALUÓ DE LOS BIENES MUEBLES Y VEHÍCULOS DE PROPIEDAD DE LA RAMA JUDICIAL.</t>
  </si>
  <si>
    <t>GUSTAVO ADOLFO FORERO GONZALEZ</t>
  </si>
  <si>
    <t>161 DE 2021</t>
  </si>
  <si>
    <t>CONSTRUIR    EL    MÓDULO    DE    APRENDIZAJE    AUTODIRIGIDO    SOBRE “PROCESOSEJECUTIVOS, INEMBARGABILIDAD Y   LIQUIDACIONES  EN   MATERIA   CONTENCIOSO ADMINISTRATIVO  CON  CÓDIGO  QR  PARA  LECTURA  ONLINE”  DE  CONFORMIDAD  A LAS ESPECIFICACIONES CONTENIDAS EN EL ANEXO  TÉCNICO,  LOS ESTUDIOS  PREVIOS,  LOS FORMATOS  Y  PROCEDIMIENTOS  ESTABLECIDOS  POR  LA  ESCUELA  JUDICIAL  “RODRIGO LARA  BONILLA”  Y  LAS  DEMÁS  ESTABLECIDAS  POR  EL  CONSEJO  SUPERIOR  DE  LA JUDICATURA.</t>
  </si>
  <si>
    <t>JUAN CAMILO MORALES TRUJILLO</t>
  </si>
  <si>
    <t>162 DE 2021</t>
  </si>
  <si>
    <t>PRESTAR EL SERVICIO DE MANTENIMIENTO PREVENTIVO Y CORRECTIVO PARA LAS PLANTAS ELÉCTRICAS DE PROPIEDAD DE LA RAMA JUDICIAL UBICADOS EN EL PALACIO DE JUSTICIA, SEDE ANEXA Y EDIFICIO BOLSA DE BOGOTÁ.</t>
  </si>
  <si>
    <t>RIDA SOLUCIONES INTEGRALES SAS</t>
  </si>
  <si>
    <t>JOAQUIN MAURICIO DIAZ CASAS</t>
  </si>
  <si>
    <t>163 DE 2021</t>
  </si>
  <si>
    <t>REALIZAR LA REVISIÓN, ANÁLISIS ESTRUCTURAL Y DICTAMEN TÉCNICO QUE PERMITA DETERMINAR EL ESTADO ACTUAL DE LA ESTRUCTURA DE LA SEDE DE LAS SALAS DE AUDIENCIAS, UBICADA EN LA CALLE 6 NO. 3-03 NEIVA – HUILA.</t>
  </si>
  <si>
    <t>SOCIEDAD COLOMBIANA DE INGENIEROS</t>
  </si>
  <si>
    <t xml:space="preserve">JAICKSON CAMILO MORALES NOVOA </t>
  </si>
  <si>
    <t>164 DE 2021</t>
  </si>
  <si>
    <t>ADQUIRIR EL ANÁLISIS, DISEÑO Y LA HERRAMIENTA PARA IMPLEMENTAR LA CAPACIDAD PARA LA INTEROPERABILIDAD E INTEGRACIÓN DE SERVICIOS PARA LA RAMA JUDICIAL</t>
  </si>
  <si>
    <t>SOAIN SOFTWARE ASSOCIATES SAS</t>
  </si>
  <si>
    <t>166 DE 2021</t>
  </si>
  <si>
    <t>CONTRATAR LOS SERVICIOS ESPECIALIZADOS EN SEGURIDAD DE LA INFORMACIÓN PARA LA ACTUALIZACIÓN, IMPLEMENTACIÓN Y PUESTA EN MARCHA DEL SISTEMA DE GESTIÓN SEGURIDAD DE LA INFORMACIÓN PARA LA RAMA JUDICIAL, ESTABLECIENDO EL GOBIERNO, LAS POLÍTICAS, CONTROLES, PROCESOS Y PROCEDIMIENTOS DE SEGURIDAD EN COORDINACIÓN CON LOS GRUPOS INTERNOS DE LA RAMA JUDICIAL.</t>
  </si>
  <si>
    <t>UNION TEMPORAL CSJ SGSI CIBERSEGURIDAD</t>
  </si>
  <si>
    <t>168 DE 2021</t>
  </si>
  <si>
    <t>CONSTRUIR EL MODULO DE APRENDIZAJE SOBRE COMPETENCIAS LABORALES CON CODIGO QR PARA LECTURA ONLINE DE CONFORMIDAD A LAS ESPECIFICACIONES CONTENIDAS EN EL ANEXO TÉCNICO, LOS ESTUDIOS PREVIOS, LOS FORMATOS CONSTRUIR EL MODULO DE APRENDIZAJE SOBRE COMPETENCIAS LABORALES CON CODIGO QR PARA LECTURA ONLINE DE CONFORMIDAD A LAS ESPECIFICACIONES CONTENIDAS EN EL ANEXO TECNICO, LOS ESTUDIOS PREVIOS, LOS FORMATOS Y PROCEDIMIENTOS ESTABLECIDOS POR LA ESCUELA JUDICIAL RODRIGO LARA BONILLA Y LAS DEMAS ESTABLECIDAS POR EL CONSEJO SUPERIOR DE LA JUDICATURA.</t>
  </si>
  <si>
    <t>PEDRO EUGENIO MEDELLIN TORRES</t>
  </si>
  <si>
    <t>169 DE 2021</t>
  </si>
  <si>
    <t>CONCEDER POR PARTE DEL ARRENDADOR AL ARRENDATARIO EL USO Y GOCE DEL PISO 9 DE  LA  TORRE  B  DEL  CENTRO  COMERCIAL  Y  FINANCIERO  AV.  CHILE,  UBICADO  EN CARRERA 10 NO. 72-33 DE LA CIUDAD DE BOGOTÁ CON UN ÁREA TOTAL DE 572 M2.</t>
  </si>
  <si>
    <t>HABITAT PROMOTORA INMOBILIARIA SAS</t>
  </si>
  <si>
    <t>170 DE 2021</t>
  </si>
  <si>
    <t>ADQUIRIR –CONTRATAR EL DISEÑO E IMPLEMENTACIÓN DEL SISTEMA DE GESTIÓN DELA CONTINUIDAD DEL NEGOCIO (SGCN / BCP) Y EL PLAN DE RECUPERACIÓN ANTE DESASTRES (DRP)1, ALINEADA A LA ESTRATEGIA DE GOBIERNO DIGITAL DE MIN TIC, Y SUMINISTRAR (PROVEER) UNA HERRAMIENTA PARA SOPORTAR EL SGCN CONFORME A  LAS  NECESIDADES  DE  LA  ENTIDAD  Y  A  LAS  BUENAS  PRÁCTICAS  VIGENTES, BASADO  EN  LAS  RECOMENDACIONES  Y ESTÁNDARES  INTERNACIONALES  (ISO 223012).</t>
  </si>
  <si>
    <t>LOCKNET S A</t>
  </si>
  <si>
    <t>171 DE 2021</t>
  </si>
  <si>
    <t>CONCEDER POR PARTE DEL ARRENDADOR AL ARRENDATARIO EL USO Y GOCE DE LOS PISOS 3 AL 9 DEL EDIFICIO CASUR, INMUEBLE UBICADO EN LA CARRERA 7 NO 12B 27 DE LA CIUDAD DE BOGOTÁ CON UN ÁREA TOTAL DE 5091,30 M2.</t>
  </si>
  <si>
    <t xml:space="preserve">CAJA DE SUELDOS DE RETIRO DE LA POLICIA NACIONAL </t>
  </si>
  <si>
    <t xml:space="preserve">ADQUIRIR DISPOSITIVOS DE ALMACENAMIENTO ELECTRICO CON DESTINO A LA RAMA JUDICIAL </t>
  </si>
  <si>
    <t xml:space="preserve">RIO TECHNOLOGY SAS </t>
  </si>
  <si>
    <t>174 DE 2021</t>
  </si>
  <si>
    <t xml:space="preserve">REALIZAR LA INTERVENTORIA TECNICA, ADMINISTRATIVA, JURIDICA, FINANCIERA  Y CONTABLE A LAS OBRAS DE EJECUCIÓN DE LA FASE II PARA CONTINUAR CON LAS ADECUACIONES DEL EDIFICIO DE LA CALLE 72 No 7 - 96 DE LA CIUDAD DE BOGOTA </t>
  </si>
  <si>
    <t>CONSORCIO FASE II BIO 2C</t>
  </si>
  <si>
    <t>175 DE 2021</t>
  </si>
  <si>
    <t xml:space="preserve">CONCEDER POR PARTE DEL ARRENDADOR AL ARRENDATARIO EL USO Y GOCE DEL INMUEBLE UBICADO EN LA CALLE 18 A NO 62-49 DE LA CIUDAD DE BOGOTÁ. 
PARÁGRAFO: EL INMUEBLE OBJETO DEL CONTRATO SE IDENTIFICA CON LA MATRÍCULA INMOBILIARIA NO. 50C-970297 DE LA OFICINA DE REGISTRO DE INSTRUMENTOS PÚBLICOS DE BOGOTÁ, CÓDIGO CATASTRAL AAA0074SUCN Y LA DIRECCIÓN CATASTRAL CL 18A 62 49, SEGÚN CERTIFICADO DE TRADICIÓN Y LIBERTAD.
</t>
  </si>
  <si>
    <t>MANUEL ANTONIO PIÑEROS  BOHORQUEZ</t>
  </si>
  <si>
    <t>CARLOS DAVID SARMIENTO CORTES</t>
  </si>
  <si>
    <t>176 DE 2021</t>
  </si>
  <si>
    <t>ADQUIRIR E INSTALAR UNIDADES ININTERRUMPIDAS DE POTENCIA – UPS PARA LA RAMA JUDICIAL A NIVEL NACIONAL”</t>
  </si>
  <si>
    <t>INVERSER LTDA INVERSIONES Y SERVICIOS</t>
  </si>
  <si>
    <t>HELIO RIGOBERTO SALAZAR CORREA</t>
  </si>
  <si>
    <t>178 DE 2021</t>
  </si>
  <si>
    <t>ADQUIRIR E INSTALAR LA SUITE ADOBE CREATIVE CLOUD CON DESTINO A LAS OFICINAS DE PRENSA Y COMUNICACIONES DE LAS ALTAS CORTES Y EL CENTRO DE DOCUMENTACIÓN JUDICIAL – CENDOJ</t>
  </si>
  <si>
    <t>NOVOTECHNO DE COLOMBIA S A S</t>
  </si>
  <si>
    <t>ADRIANA CRUZ ORTIZ</t>
  </si>
  <si>
    <t>179 DE 2021</t>
  </si>
  <si>
    <t>EJECUTAR LA FASE II ADECUACIONES DEL EDIFICIO DE LA CALLE 72 N° 7-96 DE LA CIUDAD DE BOGOTÁ.</t>
  </si>
  <si>
    <t>INTEROBRAS GR S A S</t>
  </si>
  <si>
    <t>180 DE 2021</t>
  </si>
  <si>
    <t>ADQUIRIR ELEMENTOS DE PROTECCIÓN PERSONAL (EPP) CON DESTINO A LA RAMA JUDICIAL</t>
  </si>
  <si>
    <t>CONSULTING GROUP FIRE &amp; SAFETY COLOMBIA S A S</t>
  </si>
  <si>
    <t>181 DE 2021</t>
  </si>
  <si>
    <t>PRESTAR EL SERVICIO DE MANTENIMIENTO INTEGRAL PREVENTIVO Y CORRECTIVO DE LOS EQUIPOS HIDRÁULICOS, EYECTORES Y EL LAVADO DE TANQUES DE ALMACENAMIENTO DE AGUA POTABLE  Y POZOS  DEL PALACIO DE JUSTICIA ALFONSO REYES ECHANDIA, EDIFICIO SEDE DE LA DEAJ Y DEMÁS SEDES ANEXAS</t>
  </si>
  <si>
    <t>INGENIERIA DE BOMBAS Y PLANTAS SAS</t>
  </si>
  <si>
    <t>182 DE 2021</t>
  </si>
  <si>
    <t>REALIZAR UN ESTUDIO DE PERCEPCIÓN EN SERVIDORES JUDICIALES SOBRE EL ENFOQUE  DIFERENCIAL  DE  GÉNERO  DE  LA  RAMA  JUDICIAL  PARA  ABORDAR  LA  POLÍTICA  DE  EQUIDAD  DE GÉNERO Y ENFOQUE DIFERENCIAL, A PARTIR DE UNA ENCUESTA DE PERCEPCIÓN ENFOCADA A FUNCIONARIOS JUDICIALES   Y   SERVIDORES   JUDICIALES   CON   FUNCIONES   DE   SUSTANCIACIÓN   DE   LAS   DIFERENTES JURISDICCIONES Y ESPECIALIDADES</t>
  </si>
  <si>
    <t>DATEXCO COMPANY S A</t>
  </si>
  <si>
    <t>CLAUDIA MARCELA DELGADILLO</t>
  </si>
  <si>
    <t>183 DE 2021</t>
  </si>
  <si>
    <t>REALIZAR LA REVISIÓN INDEPENDIENTE DE LOS DISEÑOS ESTRUCTURALES DE LAS SEDES  JUDICIALES  DE  CAUCASIA  (ANTIOQUIA),  MÁLAGA  (SANTANDER)  Y  SARAVENA  (ARAUCA)</t>
  </si>
  <si>
    <t>INGESISMICA CONSULTORIA Y CONSTRUCCION  SAS</t>
  </si>
  <si>
    <t>JUAN PERDOMO ALBORNOZ</t>
  </si>
  <si>
    <t>184 DE 2021</t>
  </si>
  <si>
    <t>REALIZAR EL MANTENIMIENTO GENERAL Y PUESTA EN MARCHA DEL SISTEMA DE TRANSFERENCIA ELÉCTRICA – SEDE JUDICIAL SOACHA (SECTOR TERREROS) – CUNDINAMARCA</t>
  </si>
  <si>
    <t>NAYIBE GALVIS PEÑALOSA</t>
  </si>
  <si>
    <t>JUAN MANUEL PIÑEROS PIÑEROS</t>
  </si>
  <si>
    <t>185 DE 2021</t>
  </si>
  <si>
    <t>ADQUIRIR LA SUSCRIPCIÓN A UN BANCO DE IMÁGENES, VIDEOS Y AUDIO, MEDIANTE LA PLATAFORMA DE ADOBE STOCK, CON DESTINO A LA RAMA JUDICIAL.</t>
  </si>
  <si>
    <t>ORO SYS LTDA</t>
  </si>
  <si>
    <t>CARLOS ADOLFO
VENEGAS BETANCOURT</t>
  </si>
  <si>
    <t>187 DE 2021</t>
  </si>
  <si>
    <t>PRESTAR LOS SERVICIOS PROFESIONALES INDEPENDIENTES DE CONSULTORÍA COMO ESPECIALISTA EN GESTIÓN DE CAMBIO Y COMUNICACIONES CON EL FIN DE ASESORAR, LIDERAR Y EJECUTAR LAS ACCIONES Y ACTIVIDADES DEFINIDAS PARA LA IMPLEMENTACIÓN DE BUENAS PRÁCTICAS DE GESTIÓN DEL CAMBIO, COMUNICACIONES Y DESARROLLO HUMANO ORGANIZACIONAL EN LOS PROCESOS QUE SE ADELANTEN EN EL MARCO DEL CONTRATO DE PRÉSTAMO BID 5283 / OC-CO DE TRANSFORMACIÓN DIGITAL DE LA JUSTICIA EN COLOMBIA</t>
  </si>
  <si>
    <t>ALEXANDER ALDANA GONZALEZ</t>
  </si>
  <si>
    <t>188 DE 2021</t>
  </si>
  <si>
    <t>PRESTAR LOS SERVICIOS PROFESIONALES INDEPENDIENTES DE CONSULTORÍA COMO ESPECIALISTA EN ADQUISICIONES CON EL FIN DE LIDERAR, GESTIONAR Y EJECUTAR LOS PROCESOS DE SELECCIÓN, CONTRATACIÓN Y DE GESTIÓN CONTRACTUAL EN EL MARCO DEL CONTRATO DE PRÉSTAMO BID 5283/OC-CO PARA FINANCIAR EL PROGRAMA DE TRANSFORMACIÓN DIGITAL DE LA JUSTICIA EN COLOMBIA.</t>
  </si>
  <si>
    <t>JOSÉ RODRIGO BERMÚDEZ CASTRO</t>
  </si>
  <si>
    <t>189 DE 2021</t>
  </si>
  <si>
    <t>PRESTAR LOS SERVICIOS PROFESIONALES INDEPENDIENTES DE CONSULTORÍA COMO ESPECIALISTA EN GESTIÓN Y TECNOLOGÍAS DE LA INFORMACIÓN CON EL FIN DE ASESORAR, LIDERAR Y EJECUTAR LAS ACCIONES Y ACTIVIDADES EN LOS PROCESOS DE SELECCIÓN QUE INVOLUCREN GESTIÓN Y TECNOLOGÍAS DE LA INFORMACIÓN PARA LOGRAR EL CUMPLIMIENTO DE LAS METAS E INDICADORES DEL PROGRAMA EN EL MARCO DEL CONTRATO DE PRÉSTAMO BID 5283 / OC-CO PARA FINANCIAR EL PROGRAMA DE TRANSFORMACIÓN DIGITAL DE LA JUSTICIA EN COLOMBIA.</t>
  </si>
  <si>
    <t>DIEGO FERNANDO ROCHA ARANGO</t>
  </si>
  <si>
    <t>190 DE 2021</t>
  </si>
  <si>
    <t>PRESTAR LOS SERVICIOS PROFESIONALES INDEPENDIENTES DE CONSULTORÍA COMO ESPECIALISTA FINANCIERO CON EL FIN DE LIDERAR, GESTIONAR Y EJECUTAR LOS PROCESOS FINANCIEROS-ADMINISTRATIVOS EN EL MARCO DEL CONTRATO DE PRÉSTAMO BID 5283 / OC-CO DE TRANSFORMACIÓN DIGITAL DE LA JUSTICIA EN COLOMBIA.</t>
  </si>
  <si>
    <t>DAHIANNA JURADO URREGO</t>
  </si>
  <si>
    <t>191 DE 2021</t>
  </si>
  <si>
    <t>PRESTAR EL SERVICIO ESPECIALIZADO DE ACTUALIZACIÓN, MANTENIMIENTO Y SOPORTE A USUARIOS DEL SISTEMA DE INFORMACIÓN ADMINISTRATIVO SICOF - MÓDULO INVENTARIOS-ACTIVOS FIJOS.</t>
  </si>
  <si>
    <t>ADA S.A.S</t>
  </si>
  <si>
    <t>193 DE 2021</t>
  </si>
  <si>
    <t>ACTUALIZACIÓN, ELABORACIÓN, VALIDACIÓN Y AJUSTES A LOS DISEÑOS ARQUITECTÓNICOS, ESTUDIOS TECNICOS Y PRESUPUESTO GENERAL DE OBRA, CONTRATACIÓN DE LA REVISIÓN INDEPENDIENTE DE LOS DISEÑOS ESTRUCTURALES Y OBTENCIÓN DE LA LICENCIA DE CONSTRUCCIÓN DE LA NUEVA TORRE DEL PALACIO DE JUSTICIA DE VALLEDUPAR - CESAR</t>
  </si>
  <si>
    <t>MC ARQUITECTOS SA</t>
  </si>
  <si>
    <t>JORGE ENRIQUE HERN􀃈NDEZ BECERRA</t>
  </si>
  <si>
    <t>194 DE 2021</t>
  </si>
  <si>
    <t>SUMINISTRO E INSTALACIÓN DE DIVISIÓN EN VIDRIO TEMPLADO, SAMBLASTIADO CON PELÍCULA FROSTER SEGÚN DISEÑO, CON DESTINO AL CONSEJO DE ESTADO</t>
  </si>
  <si>
    <t>MOBIMUEBLES SAS</t>
  </si>
  <si>
    <t>NESTOR ABDON MESA HERRERA</t>
  </si>
  <si>
    <t>195 DE 2021</t>
  </si>
  <si>
    <t>REALIZAR LA INTERVENTORÍA TÉCNICA, ADMINISTRATIVA, JURÍDICA, FINANCIERA, CONTABLE Y AMBIENTAL AL CONTRATO DE OBRA PÚBLICA QUE RESULTE ADJUDICADO DE LA SELECCIÓN ABREVIADA - MENOR CUANTÍA, CUYO OBJETO ES: "ACTIVIDADES DE TERMINACIÓN DE EL DOVIO (VALLE DEL CAUCA)</t>
  </si>
  <si>
    <t>JESUS MANUEL ROMERO GARCIA</t>
  </si>
  <si>
    <t>MARIBEL  PEfA  VILLAMIL</t>
  </si>
  <si>
    <t>196 DE 2021</t>
  </si>
  <si>
    <t>REALIZAR UN ESTUDIO DE CARACTERIZACION DE LA DEMANDA Y OFERTA DE JUSTICIA ACTUAL QUE PERMITA IDENTIFICAR LOS DESEQUILIBRIOS EXISTENTES, CON BASE EN EL ANALISIS DE VARIABLES ENDOGENAS Y EXOGENAS QUE INCIDAN EN LA PRESTACION DEL SERVICIO DE JUSTICIA, Y DE ESTA MANERA CONTAR CON HERRAMIENTAS ADICIONALES PARA EL EJERCICIO DE LAS FUNCIONES CONSTITUCIONALES Y LEGALES DEL CONSEJO SUPERIOR DE LA JUDICATURA.</t>
  </si>
  <si>
    <t>CLAUDIA MARCELA
DELGADILLO VARGAS</t>
  </si>
  <si>
    <t>199 DE 2021</t>
  </si>
  <si>
    <t>PRESTAR EL SERVICIO DE MANTENIMIENTO, AJUSTES Y SOPORTE SOBRE EL APLICATIVO DE COBRO COACTIVO.</t>
  </si>
  <si>
    <t>SCOSDA S.A.S.</t>
  </si>
  <si>
    <t>CARLOS FERNANDO THOMAS BENAVIDES</t>
  </si>
  <si>
    <t>201 DE 2021</t>
  </si>
  <si>
    <t>MIGUEL
CUBILLOS MUNCA</t>
  </si>
  <si>
    <t>203 DE 2021</t>
  </si>
  <si>
    <t>EJECUTAR LA ADECUACIÓN DEL HALL PRINCIPAL DEL PISO 9 DEL PALACIO DE JUSTICIA “ALFONSO REYES ECHANDÍA” EN LA CIUDAD DE BOGOTÁ, D.C.</t>
  </si>
  <si>
    <t>CONSORCIO OBRAS SERPEC</t>
  </si>
  <si>
    <t>NESTOR ABDÓN
MESA HERRERA</t>
  </si>
  <si>
    <t>204 DE 2021</t>
  </si>
  <si>
    <t>DETERMINAR LAS NECESIDADES DE LA RAMA JUDICIAL PARA LA ELABORACIÓN DEL PLAN SECTORIAL DE DESARROLLO DE LA RAMA JUDICIAL 2023 – 2026.</t>
  </si>
  <si>
    <t>RACIONALIZAR S AS</t>
  </si>
  <si>
    <t>CLAUDIA MARCELA DELGADILLO VARGAS</t>
  </si>
  <si>
    <t>205 DE 2021</t>
  </si>
  <si>
    <t>ADQUIRIR EL ANÁLISIS, DISEÑO, DESARROLLO E IMPLEMENTACIÓN DE UNA PLATAFORMA HORIZONTAL, DISTRIBUIDA, INTEROPERABLE, SEGURA, PRIVADA CON CADENA DE BLOQUES (BLOCKCHAIN)</t>
  </si>
  <si>
    <t>UNIÓN TEMPORAL BLOCKCHAIN CSJ 2021</t>
  </si>
  <si>
    <t>CARLOS ANDRÉS
GÓMEZ GÓMEZ</t>
  </si>
  <si>
    <t>210 DE 2021</t>
  </si>
  <si>
    <t>REALIZAR ACTIVIDADES DE CONSTRUCCIÓN PARA LA TERMINACIÓN DE LA SEDE JUDICIAL EL DOVIO (VALLE DEL CAUCA)</t>
  </si>
  <si>
    <t>INMOBILIARIA Y CONSTRUCCIONES DE LA COSTA S.A.S.</t>
  </si>
  <si>
    <t>211 DE 2021</t>
  </si>
  <si>
    <t>REALIZAR LA INTERVENTORÍA INTEGRAL Y APOYO TÉCNICO A LA GESTIÓN, COORDINACIÓN Y SUPERVISIÓN DE LOS SERVICIOS DE TI DURANTE EL TIEMPO DE EJECUCIÓN DEL CONTRATO DE ADQUISICIÓN DE SERVICIOS DE CONECTIVIDAD (REDES WAN).</t>
  </si>
  <si>
    <t>C &amp; M CONSULTORES SAS</t>
  </si>
  <si>
    <t>MANUEL MARTIN DE LA HOZ DOMINGUEZ</t>
  </si>
  <si>
    <t>212 DE 2021</t>
  </si>
  <si>
    <t>PRESTAR LOS SERVICIOS ESPECIALIZADOS PARA REALIZAR EL ANÁLISIS, DISEÑO, DESARROLLO E IMPLEMENTACIÓN DE APLICACIONES DE ANALÍTICA DE DATOS, CHATBOTS, ASISTENTES VIRTUALES, BOTS Y PLATAFORMA DE RECUPERACIÓN DE INFORMACIÓN JURISPRUDENCIAL, RELATORÍAS Y CONTENIDOS JURÍDICOS, PARA EL MEJORAMIENTO DEL SERVICIO Y ACCESO A LA JUSTICIA.</t>
  </si>
  <si>
    <t>UNIÓN TEMPORAL JUSTICIA ANALÍTICA 2021</t>
  </si>
  <si>
    <t>213 DE 2021</t>
  </si>
  <si>
    <t>REALIZAR LA INTERVENTORÍA TÉCNICA, ADMINISTRATIVA, JURÍDICA, FINANCIERA, CONTABLE Y AMBIENTAL, A LA CONSTRUCCIÓN DE LA SEDE DE LOS DESPACHOS JUDICIALES DE CHOCONTÁ – CUNDINAMARCA.</t>
  </si>
  <si>
    <t>ANGELA LORENA TEJEIRO BUSTAMANTE</t>
  </si>
  <si>
    <t>214 DE 2021</t>
  </si>
  <si>
    <t>DISEÑAR E IMPLEMENTAR UN OBSERVATORIO PARA EL MONITOREO Y EVALUACIÓN DEL IMPACTO DE LA LEY 2080 DE 2021.</t>
  </si>
  <si>
    <t>CONSORCIO CEJ-INVESCOR 003</t>
  </si>
  <si>
    <t>215 DE 2021</t>
  </si>
  <si>
    <t>ADQUIRIR ELEMENTOS Y EQUIPOS DE OFICINA PARA 166 PUESTOS DE TRABAJO CON DESTINO AL CONSEJO DE ESTADO.</t>
  </si>
  <si>
    <t>MODULARES ELYOS SAS</t>
  </si>
  <si>
    <t>001 de 2022</t>
  </si>
  <si>
    <t>PRESTAR  LOS  SERVICIOS  PROFESIONALES  ESPECIALIZADOS  EN  EL  DESPACHO  DEL DIRECTOR  EJECUTIVO  DE  ADMINISTRACIÓN  JUDICIAL,  EN  ASUNTOS  QUE  LE  SEAN ASIGNADOS</t>
  </si>
  <si>
    <t>002 de 2022</t>
  </si>
  <si>
    <t>PRESTAR LOS SERVICIOS PROFESIONALES AL DESPACHO DEL DIRECTOR EJECUTIVO DE ADMINISTRACIÓN JUDICIAL, EN LOS ASUNTOS JURÍDICOS,ADMINISTRATIVOS Y DISCIPLINARIOS QUE LE SEAN ASIGNADOS</t>
  </si>
  <si>
    <t>003 de 2022</t>
  </si>
  <si>
    <t>PRESTAR SERVICIOS PROFESIONALES EN LA UNIDAD DE PLANEACIÓN APOYANDO LA GESTIÓN DE LAS ACTIVIDADES RELACIONADAS CON LA PROGRAMACIÓN PRESUPUESTAL DE LOS GASTOS DE FUNCIONAMIENTO DE LA RAMA JUDICIAL</t>
  </si>
  <si>
    <t xml:space="preserve">ISAIAS HERNAN CONTRERAS NIETO </t>
  </si>
  <si>
    <t>004 de 2022</t>
  </si>
  <si>
    <t>PRESTAR LOS SERVICIOS PROFESIONALES A LA UNIDAD DE PLANEACIÓN DE LA DIRECCIÓN EJECUTIVA DE ADMINISTRACIÓN JUDICIAL, PARA APOYAR EL ANÁLISIS Y EJERCICIO DE ASISTENCIA METODOLÓGICA Y TÉCNICA, PARA LA ACTUALIZACIÓN, FORMULACIÓN DE PROYECTOS DE INVERSIÓN DE LA RAMA JUDICIAL EN EL MARCO DE LOS LINEAMIENTOS DE POLÍTICA DE MEDIANO Y LARGO PLAZO; EN EL SEGUIMIENTO DEL PLAN OPERATIVO ANUAL DE INVERSIONES, INCLUIDO EL ANTEPROYECTO DE PRESUPUESTO Y EN LA ACTUALIZACIÓN DE LOS INSTRUMENTOS DE PLANEACIÓN DE LA INVERSIÓN PÚBLICA.</t>
  </si>
  <si>
    <t>005 de 2022</t>
  </si>
  <si>
    <t>PRESTAR LOS SERVICIOS PROFESIONALES DE INGENIERO DE SISTEMAS EN LA COORDINACIÓN DEL GRUPO DE GESTIÓN DE PROYECTOS ESPECIALES DE LA DIRECCIÓN EJECUTIVA DE ADMINISTRACIÓN JUDICIAL.</t>
  </si>
  <si>
    <t>CARLOS ARIEL USEDA GOMEZ</t>
  </si>
  <si>
    <t>006 de 2022</t>
  </si>
  <si>
    <t xml:space="preserve">PRESTAR SERVICIOS PROFESIONALES EN LA DIVISIÓN DE ESTRUCTURACIÓN DE COMPRAS PÚBLICAS, PARA APOYAR PROCESOS DE CONTRATACIÓN DESDE LA PERSPECTIVA FINANCIERA. </t>
  </si>
  <si>
    <t>GABRIEL JACOB PATERNINA ROJAS</t>
  </si>
  <si>
    <t>007 de 2022</t>
  </si>
  <si>
    <t>PRESTAR SERVICIOS PROFESIONALES DE ABOGADO ESPECIALIZADO Y ALTO EXPERTO EN DERECHO PENAL, PARA LA REPRESENTACIÓN JUDICIAL DE LA RAMA JUDICIAL, EN PROCESOS PENALES DE GRAN IMPORTANCIA, IMPACTO O COMPLEJIDAD, Y PARA LA ASESORÍA EN ASUNTOS PENALES QUE REQUIERA LA ENTIDAD</t>
  </si>
  <si>
    <t>CESAR AUGUSTO MEJIA RAMIREZ</t>
  </si>
  <si>
    <t>008 de 2022</t>
  </si>
  <si>
    <t>PRESTAR LOS SERVICIOS PROFESIONALES EN MATERIA ADMINISTRATIVA Y FINANCIERA A LA UNIDAD DE INFRAESTRUCTURA FÍSICA DE LA DIRECCIÓN EJECUTIVA DE ADMINISTRACIÓN JUDICIAL.</t>
  </si>
  <si>
    <t xml:space="preserve">JOHANNA MARCELA MALAVER RAMÍREZ </t>
  </si>
  <si>
    <t>009 de 2022</t>
  </si>
  <si>
    <t>PRESTAR LOS SERVICIOS PROFESIONALES DE ADMINISTRADOR DE EMPRESAS EN EL GRUPO DE GESTIÓN DE PROYECTOS ESPECIALES DE LA DIRECCIÓN EJECUTIVA DE ADMINISTRACIÓN JUDICIAL COMO ESPECIALISTA EN GESTIÓN DEL CAMBIO</t>
  </si>
  <si>
    <t>AUGUSTO RAFAEL GUTIERREZ RIVERA</t>
  </si>
  <si>
    <t>010 de 2022</t>
  </si>
  <si>
    <t>PRESTAR LOS SERVICIOS PROFESIONALES EN EL GRUPO DE GESTIÓN DE PROYECTOS ESPECIALES DE LA DIRECCIÓN EJECUTIVA DE ADMINISTRACIÓN JUDICIAL, COMO ESPECIALISTA RAMA JUDICIAL</t>
  </si>
  <si>
    <t xml:space="preserve">JUAN MANUEL CARO GONZÁLEZ </t>
  </si>
  <si>
    <t>011 de 2022</t>
  </si>
  <si>
    <t>012 de 2022</t>
  </si>
  <si>
    <t>PRESTAR LOS SERVICIOS PROFESIONALES EN EL GRUPO DE GESTIÓN DE PROYECTOS ESPECIALES DE LA DIRECCIÓN EJECUTIVA DE ADMINISTRACIÓN JUDICIAL, COMO ESPECIALISTA EN SEGUIMIENTO Y MONITOREO</t>
  </si>
  <si>
    <t>ANA YANETH GONZALZ RAMIREZ</t>
  </si>
  <si>
    <t>013 de 2022</t>
  </si>
  <si>
    <t>PRESTAR SERVICIOS PROFESIONALES DE ASESORÍA Y ACOMPAÑAMIENTO A LA DIRECCIÓN EJECUTIVA DE ADMINISTRACIÓN JUDICIAL  Y A LA UNIDAD DE RECURSOS HUMANOS DE LA DEAJ- CONSEJO SUPERIOR DE LA JUDICATURA, EN ACTIVIDADES RELACIONADAS CON FUNCIÓN PUBLICA Y LA GESTIÓN DE RECURSOS HUMANOS, CON ÉNFASIS EN EL MODELO ORGANIZACIONAL DE LA GESTIÓN INSTITUCIONAL</t>
  </si>
  <si>
    <t>ELIZABETH CRISTINA RODRIGUEZ TAYLOR</t>
  </si>
  <si>
    <t>014 de 2022</t>
  </si>
  <si>
    <t xml:space="preserve">PRESTAR LOS SERVICIOS PROFESIONALES DE INGENIERO ELECTRÓNICO EN EL GRUPO ESTRATÉGICO DE PROYECTOS DEL CONSEJO SUPERIOR DE LA JUDICATURA EN EL ROL DE ESPECIALISTA EN TRANSFORMACIÓN DIGITAL. </t>
  </si>
  <si>
    <t>015 de 2022</t>
  </si>
  <si>
    <t>PRESTAR SERVICIOS PROFESIONALES DE ABOGADO EN LA UNIDAD DE COMPRAS PÚBLICAS PARA SUSTANCIAR LAS ACTUACIONES ADMINISTRATIVAS CONTRACTUALES Y APOYAR LA GESTIÓN CONTRACTUAL Y POSTCONTRACTUAL</t>
  </si>
  <si>
    <t>ISABEL CRISTINA JARAMILLO ALZATE</t>
  </si>
  <si>
    <t>ANDRES FELIPE DUQUE GRAJALES</t>
  </si>
  <si>
    <t>016 de 2022</t>
  </si>
  <si>
    <t>PRESTAR LOS SERVICIOS PROFESIONALES EN EL GRUPO DE GESTIÓN DE PROYECTOS ESPECIALES DE LA DIRECCIÓN EJECUTIVA DE ADMINISTRACIÓN JUDICIAL, COMO ESPECIALISTA EN TECNOLOGÍAS DE LA INFORMACIÓN Y LAS TELECOMUNICACIONES</t>
  </si>
  <si>
    <t>017 de 2022</t>
  </si>
  <si>
    <t>PRESTAR LOS SERVICIOS PROFESIONALES DE INGENIERO DE SISTEMAS EN LA COORDINACIÓN DEL GRUPO ESTRATÉGICO DE PROYECTOS DEL CONSEJO SUPERIOR DE LA JUDICATURA-CSJ</t>
  </si>
  <si>
    <t>018 de 2022</t>
  </si>
  <si>
    <t xml:space="preserve">PRESTAR LOS SERVICIOS PROFESIONALES DE INGENIERO DE SISTEMAS EN EL GRUPO ESTRATÉGICO DE PROYECTOS DEL CONSEJO SUPERIOR DE LA JUDICATURA EN EL ROL DE ANALISTA DE PROYECTOS TI.
</t>
  </si>
  <si>
    <t>019 de 2022</t>
  </si>
  <si>
    <t>FRANCISCO JAVIER GONZÁLEZ MÉNDEZ</t>
  </si>
  <si>
    <t>020 de 2022</t>
  </si>
  <si>
    <t>Prestar los servicios profesionales independientes de Consultoría como Gerente del Programa, encargado de las funciones de lagerencia, con el fin de asesorar, liderar y ejecutar las acciones y actividades del Programa de Transformación Digital de la Justicia enColombia, contrato de préstamo BID 5283-OC/CO</t>
  </si>
  <si>
    <t>ADRIANA HERRERA BELTRAN</t>
  </si>
  <si>
    <t>021 de 2022</t>
  </si>
  <si>
    <t>Prestar los servicios profesionales independientes de Consultoría como Especialista en Gestión de Cambio y Comunicaciones con el fin de asesorar, liderar y ejecutar las acciones y actividades definidas para la implementación de buenas prácticas de gestión del cambio, comunicaciones y desarrollo humano organizacional en los procesos que se adelanten en el marco del Contrato de Préstamo BID 5283/OC-CO de Transformación Digital de la Justicia en Colombia. Las actividades correspondientes al desarrollo de este objeto se encuentran en los Términos de Referencia correspondientes, incluidos en el Anexo A del presente contrato.</t>
  </si>
  <si>
    <t>022 de 2022</t>
  </si>
  <si>
    <t>Prestar los servicios profesionales independientes de Consultoría como Especialista en Gestión y Tecnologías de la Información con el fin de asesorar, liderar y ejecutar las  acciones y actividades en los procesos de selección que involucren gestión y tecnologías de la información para lograr el cumplimiento de las metas e indicadores del programa en el marco de los objetivos planteados en el Contrato de Préstamo BID 5283/OC-CO, de Transformación Digital de la Justicia en Colombia.</t>
  </si>
  <si>
    <t>023 de 2022</t>
  </si>
  <si>
    <t>Prestar los servicios profesionales de comunicador social y periodista en el Consejo Superior de la Judicatura para realizar una asesoría especializada en la realización de actividades de comunicación por parte de la Corporación con miras a mejorar el impacto de la divulgación de la gestión que se realiza del Gobierno y Administración de la Rama Judicial.</t>
  </si>
  <si>
    <t>JAINNE ESMERALDA ROZO GUERRERO</t>
  </si>
  <si>
    <t>024 de 2022</t>
  </si>
  <si>
    <t>Prestar los servicios profesionales independientes de Consultoría como Especialista Financiero con el fin de liderar, gestionar y ejecutar los procesos financiero-administrativos en el marco del Contrato de Préstamo BID 5283/OC-CO de Transformación Digital de la Justicia en Colombia.</t>
  </si>
  <si>
    <t>DAHIANA JURADO URREGO</t>
  </si>
  <si>
    <t>025 de 2022</t>
  </si>
  <si>
    <t>Prestar los servicios profesionales de Contador Público con especialización en materia tributaria, en la División de Contabilidad de la Unidad de Presupuesto de la Dirección Ejecutiva de Administración Judicial</t>
  </si>
  <si>
    <t>MARYORIE CUBIDES</t>
  </si>
  <si>
    <t>DORA MERCEDES RINCÓN SÁNCHEZ</t>
  </si>
  <si>
    <t>026 de 2022</t>
  </si>
  <si>
    <t>Prestar los servicios profesionales independientes de Consultoría como Especialista en Adquisiciones con el fin de liderar, gestionar y ejecutar los procesos de selección, contratación y de gestión contractual en el marco del Contrato de Préstamo BID 5283/OC-CO de Transformación Digital de la Justicia en Colombia</t>
  </si>
  <si>
    <t>JOSÉ RODRIGO BERMUDEZ CASTRO</t>
  </si>
  <si>
    <t>027 de 2022</t>
  </si>
  <si>
    <t>Prestar los servicios profesionales a la Unidad de Planeación de la Dirección Ejecutiva de Administración Judicial, para el despliegue del mapa estratégico, instrumento del Balanced Scorecard como herramienta de planeación y gestión estratégica de la DEAJ hacia las Unidades y Grupos de Proyectos Especiales.</t>
  </si>
  <si>
    <t>MARIA CRISTINA MUÑOZ HERNÁNDEZ</t>
  </si>
  <si>
    <t>028 de 2022</t>
  </si>
  <si>
    <t>Prestar los servicios profesionales a la Unidad de Planeación de la Dirección Ejecutiva de Administración Judicial en eldespliegue del Balanced Scorecard como herramienta de evaluación desde la DEAJ hacia las Unidades y Grupos deProyectos Especiales.</t>
  </si>
  <si>
    <t>JULIO CESAR OSORIO MENDOZA</t>
  </si>
  <si>
    <t>029 de 2022</t>
  </si>
  <si>
    <t>Prestar los servicios profesionales para apoyar el seguimiento y control de la adquisición de elementos tecnológicos y losservicios de audiencias</t>
  </si>
  <si>
    <t>DANIELA CARRILLO AVILA</t>
  </si>
  <si>
    <t>030 de 2022</t>
  </si>
  <si>
    <t xml:space="preserve"> Prestar los servicios profesionales de apoyo a la supervisión funcional del contrato 149 de 2019, en las etapas contractual y poscontractual.</t>
  </si>
  <si>
    <t>SANDRA MILENA ÁLVAREZ ABRIL</t>
  </si>
  <si>
    <t>NELSON ORLANDO JIMÉNEZ PEÑA</t>
  </si>
  <si>
    <t>031 de 2022</t>
  </si>
  <si>
    <t>Prestar los servicios profesionales de Contador Público en la División de Asuntos Laborales de la Unidad de Recursos Humanos.</t>
  </si>
  <si>
    <t>CAMILO ANDRÉS MORENO BRAVO</t>
  </si>
  <si>
    <t>MARÍA CLAUDIA DIAZ LÓPEZ</t>
  </si>
  <si>
    <t>032 de 2022</t>
  </si>
  <si>
    <t>Prestar los servicios profesionales como ingeniera electrónica, para apoyar la formulación, seguimiento y verificación de la adquisición de hardware y/o la prestación de los servicios de comunicaciones y centros de datos, incluyendo el apoyo a las supervisiones relacionadas.</t>
  </si>
  <si>
    <t>AURA CRISTINA HERRERA ARDILA</t>
  </si>
  <si>
    <t>033 de 2022</t>
  </si>
  <si>
    <t>Prestar los servicios profesionales como ingeniero civil a la Unidad de Infraestructura Física de la Dirección Ejecutiva de Administración Judicial.</t>
  </si>
  <si>
    <t>CRISTIAN MARCELO TRIANA ZAMBRANO</t>
  </si>
  <si>
    <t>YEISSON EDUARDO GÓMEZ SUÁREZ</t>
  </si>
  <si>
    <t>034 de 2022</t>
  </si>
  <si>
    <t>Prestar los servicios profesionales de abogado para la proyección de actos administrativos en la División de Asuntos Laborales de la Unidad de Recursos Humanos.</t>
  </si>
  <si>
    <t>JOSÉ DOROTEO CANTILLO PABÓN</t>
  </si>
  <si>
    <t>035 de 2022</t>
  </si>
  <si>
    <t>Prestar los servicios profesionales de abogado para la proyección de actos administrativos en la División de AsuntosLaborales de la Unidad de Recursos Humanos.</t>
  </si>
  <si>
    <t>MONICA MARIA PINEDA CELIS</t>
  </si>
  <si>
    <t>036 de 2022</t>
  </si>
  <si>
    <t>Prestar los servicios de apoyo en el soporte funcional al aplicativo de nómina y módulos complementarios a nivel nacional.</t>
  </si>
  <si>
    <t>ANNY JOHANNA MARTINEZ QUINCHE</t>
  </si>
  <si>
    <t>037 de 2022</t>
  </si>
  <si>
    <t>Prestar los servicios de apoyo a la gestión en la División de Asuntos Laborales de la Unidad de Recursos Humanos</t>
  </si>
  <si>
    <t>CARLOS JOSÉ MORA MAYORGA</t>
  </si>
  <si>
    <t>038 de 2022</t>
  </si>
  <si>
    <t>Prestar los servicios profesionales como ingeniero a la Unidad de Infraestructura Física de la Dirección Ejecutiva de Administración Judicial</t>
  </si>
  <si>
    <t>CAMILA ANDREA RAMOS MEDINA</t>
  </si>
  <si>
    <t>039 de 2022</t>
  </si>
  <si>
    <t>CLAUDIA MILENA RAMIREZ HERNANDEZ</t>
  </si>
  <si>
    <t>040 de 2022</t>
  </si>
  <si>
    <t>Prestar los servicios de apoyo técnico en la implementación de las soluciones informáticas en la División de Infraestructura de Software de
la Unidad de Informática.</t>
  </si>
  <si>
    <t>JORGE ELIECER PACHON BALLEN</t>
  </si>
  <si>
    <t>041 de 2022</t>
  </si>
  <si>
    <t>Prestar los servicios de apoyo a la gestión en la División de Asuntos Laborales de la Unidad de Recursos Humanos.</t>
  </si>
  <si>
    <t>BRAYAM CAMILO GALLEGO RAMÍREZ</t>
  </si>
  <si>
    <t>042 de 2022</t>
  </si>
  <si>
    <t>HEYDI CAROLINA MORENO DIAZ</t>
  </si>
  <si>
    <t>043 de 2022</t>
  </si>
  <si>
    <t>MAURICIO MELO OVALLE</t>
  </si>
  <si>
    <t>044 de 2022</t>
  </si>
  <si>
    <t>Prestar servicios profesionales de abogado en la Unidad de Compras Públicas.</t>
  </si>
  <si>
    <t>045 de 2022</t>
  </si>
  <si>
    <t>Prestar los servicios profesionales como Arquitecto a la División de Estructuración de Compras Públicas - Unidad de Compras Públicas de la Dirección Ejecutiva de Administración Judicial.</t>
  </si>
  <si>
    <t>CARLOS JULIO PERILLA JIMENO</t>
  </si>
  <si>
    <t>046 de 2022</t>
  </si>
  <si>
    <t>CRISTIAN ALEXIS CADAVID CASTAÑEDA</t>
  </si>
  <si>
    <t>047 de 2022</t>
  </si>
  <si>
    <t>Prestar los servicios profesionales como Arquitecto a la Unidad de Infraestructura Física de la Dirección Ejecutiva de Administración Judicial</t>
  </si>
  <si>
    <t>JAVIER CAMILO ABELLA CASTILLO</t>
  </si>
  <si>
    <t>048 de 2022</t>
  </si>
  <si>
    <t>Prestar los servicios profesionales como ingeniero para apoyar la ejecución y seguimiento en los contratos de TI de la Unidad de Informática.</t>
  </si>
  <si>
    <t>JAIME ALBERTO CUEVAS MALDONADO</t>
  </si>
  <si>
    <t>049 de 2022</t>
  </si>
  <si>
    <t>Prestar los servicios de apoyo para la gestión de derechos de petición, tutelas y trámites de contratos de la División de Infraestructura de Software.</t>
  </si>
  <si>
    <t>JAIRO ANTONIO OSPINA RODRÍGUEZ</t>
  </si>
  <si>
    <t>050 de 2022</t>
  </si>
  <si>
    <t>Prestar los servicios profesionales de asesoría y acompañamiento a la gestión en la Unidad de Planeación de la Dirección Ejecutiva de Administración Judicial.</t>
  </si>
  <si>
    <t>051 de 2022</t>
  </si>
  <si>
    <t>Prestar los servicios de apoyo en el soporte funcional al aplicativo de nómina y módulos complementarios a nivel nacional</t>
  </si>
  <si>
    <t>ANGIE GERALDINE BAUTISTA RUIZ</t>
  </si>
  <si>
    <t>052 de 2022</t>
  </si>
  <si>
    <t>Prestar los servicios profesionales de Ingeniero Industrial en el Consejo Superior de la Judicatura como Analista de Datos del Grupo Estratégico de Proyectos.</t>
  </si>
  <si>
    <t>LUIS ALFONSO FERNÁNDEZ MORENO</t>
  </si>
  <si>
    <t>053 de 2022</t>
  </si>
  <si>
    <t>LEIDY STEPHANIA GARCIA CORREDOR</t>
  </si>
  <si>
    <t>054 de 2022</t>
  </si>
  <si>
    <t>BRIDGET CAMILA CASTAÑEDA ACERO</t>
  </si>
  <si>
    <t>055 de 2022</t>
  </si>
  <si>
    <t>Definición, construcción y validación del marco de referencia para la implementación del examen para ejercer la profesiónde abogado dispuesto en la Ley 1905 de 2018.</t>
  </si>
  <si>
    <t>INSTITUTO COLOMBIANO PARA LA EVALUACIÓN DE LA EDUCACIÓN - ICFES</t>
  </si>
  <si>
    <t>SANDY YANETH LÓPEZ PATARROYO</t>
  </si>
  <si>
    <t>056 de 2022</t>
  </si>
  <si>
    <t>Prestar asesoría y apoyo a los liquidadores del Grupo de Sentencias y Conciliaciones en temas contables y realizarliquidaciones de conciliaciones judiciales y mandamientos ejecutivos que el área de Procesos y Direcciones Seccionalessoliciten.</t>
  </si>
  <si>
    <t>SILVIA VALENZUELA VALVUENA</t>
  </si>
  <si>
    <t>JOSÉ RICARDO VARELA ACOSTA</t>
  </si>
  <si>
    <t>057 de 2022</t>
  </si>
  <si>
    <t>Prestar los servicios de apoyo a la gestión en el Grupo de Sentencias y Conciliaciones de la Unidad de Asistencia Legal en los procesos que se generen en virtud de la aplicación del Decreto 642 de 2020</t>
  </si>
  <si>
    <t>MARÍA ALEJANDRA LADRÓN DE GUEVARA LÓPEZ</t>
  </si>
  <si>
    <t>058 de 2022</t>
  </si>
  <si>
    <t>Prestar los servicios profesionales en el Grupo de Sentencias y Conciliaciones de la Unidad de Asistencia Legal en las actividades relacionadas con la revisión de la liquidación de Sentencias aplicables al Decreto 642 del 2020 a cargo de la Dirección Ejecutiva de Administración Judicial.</t>
  </si>
  <si>
    <t>MARTHA CECILIA RODRÍGUEZ MORA</t>
  </si>
  <si>
    <t>059 de 2022</t>
  </si>
  <si>
    <t>Prestar los servicios de apoyo a la gestión en el Grupo de Sentencias y Conciliaciones de la Unidad de Asistencia Legal en los procesos que se generen en virtud de la aplicación del Decreto 642 de 2020.</t>
  </si>
  <si>
    <t>FAIZULY DAIAN PACHECO ÁLVAREZ</t>
  </si>
  <si>
    <t>060 de 2022</t>
  </si>
  <si>
    <t>Conceder por parte del arrendador al arrendatario el uso y goce del Edificio AKL, ubicado en la Carrera 7 No. 17-64 de Bogotá, con 4.400 m2.</t>
  </si>
  <si>
    <t>62 S.A.S.</t>
  </si>
  <si>
    <t>061 de 2022</t>
  </si>
  <si>
    <t>Prestar los servicios profesionales en la División de Contabilidad de la Unidad de Presupuesto para gestionar el pago de sentencias.</t>
  </si>
  <si>
    <t>PATRICIA UBAQUE RODRÍGUEZ</t>
  </si>
  <si>
    <t>LILIANA AHUMADA DÍAZ</t>
  </si>
  <si>
    <t>062 de 2022</t>
  </si>
  <si>
    <t>Prestar servicios profesionales de abogado en la Unidad de Control Interno Disciplinario de la Dirección Ejecutiva deAdministración Judicial.</t>
  </si>
  <si>
    <t>JUAN PABLO SANCHEZ SANTIAGO</t>
  </si>
  <si>
    <t>CARLOS EDUARDO RIAÑO CÁRDENAS</t>
  </si>
  <si>
    <t>063 de 2022</t>
  </si>
  <si>
    <t>Prestar el servicio de suministro e instalación de componentes para puesta a punto de cuatro (4) ascensores de la Sede Judicial Soacha (Sector Terreros) Cundinamarca.</t>
  </si>
  <si>
    <t>GRUPO BRABANTE SAS</t>
  </si>
  <si>
    <t>064 de 2022</t>
  </si>
  <si>
    <t>LUCY MARIZOL LÓPEZ RODRÍGUEZ</t>
  </si>
  <si>
    <t>065 de 2022</t>
  </si>
  <si>
    <t>Prestar el servicio de suscripción al Diario Oficial y publicar en el mismo, los acuerdos, resoluciones y demás actos administrativos de carácter general que por su naturaleza requieren las Altas Cortes, la Comisión Nacional de Disciplina Judicial, la Comisión Interinstitucional de la Rama Judicial, el Consejo Superior de la Judicatura y la Dirección Ejecutiva de Administración Judicial.</t>
  </si>
  <si>
    <t>DIANA JAHEL
BUITRAGO GARAVITO</t>
  </si>
  <si>
    <t>066 de 2022</t>
  </si>
  <si>
    <t>Prestar los servicios profesionales de abogado para la proyección de actos administrativos en la División de Asuntos Laborales de la Unidad de Recursos Humanos</t>
  </si>
  <si>
    <t>ARLEY RAMÍREZ CARDONA</t>
  </si>
  <si>
    <t>067 de 2022</t>
  </si>
  <si>
    <t>Prestar los servicios para el mantenimiento preventivo y reconfiguración de los equipos de aires acondicionados y de ventilación mecánica, ubicados en la Sede Judicial Soacha (Sector Terreros) Cundinamarca</t>
  </si>
  <si>
    <t>AIREFLEX DE COLOMBIA SAS</t>
  </si>
  <si>
    <t>068 de 2022</t>
  </si>
  <si>
    <t>Prestar el servicio de mantenimiento integral para los equipos de rayos X y los arcos detectores de metal existentes y en funcionamiento en el Palacio de Justicia "Alfonso Reyes Echandía" de Bogotá de la marca Smith Detection y el arco detector de metales existente y en funcionamiento en la Dirección Ejecutiva de Administración Judicial marca CEIA.</t>
  </si>
  <si>
    <t>069 de 2022</t>
  </si>
  <si>
    <t>Prestar los servicios profesionales de seguridad y salud en el trabajo en la División de Seguridad y Bienestar Social de laUnidad de Recursos Humanos.</t>
  </si>
  <si>
    <t>SOFIA ISABELLA TARAZONA MURCIA</t>
  </si>
  <si>
    <t>MÓNICA CAROLINA PORRAS OTÁLORA</t>
  </si>
  <si>
    <t>070 de 2022</t>
  </si>
  <si>
    <t>Realizar la preproducción, producción y/o transmisión de contenidos audiovisuales multiplataforma que permita difundir diversos temas que sean considerados de interés de la Rama Judicial.</t>
  </si>
  <si>
    <t>RADIO TELEVISIÓN NACIONAL DE COLOMBIA RTVC</t>
  </si>
  <si>
    <t>JUAN DE JESÚS
HERNÁNDEZ MARTÍNEZ</t>
  </si>
  <si>
    <t>071 de 2022</t>
  </si>
  <si>
    <t>Organización y estructuración digital de los expedientes en gestión para la Corte Suprema de Justicia en las salas Laboral, Penal, de Primera Instancia y Civil.</t>
  </si>
  <si>
    <t>RED COLOMBIANA DE INSTITUCIONES DE EDUCACION
SUPERIOR - EDURED</t>
  </si>
  <si>
    <t>247 de 2018</t>
  </si>
  <si>
    <t>Prestar los servicios de videoconferencias, audiencias virtuales, gestión de grabaciones y conexos que requiera la Rama Judicial a nivel nacional</t>
  </si>
  <si>
    <t>UNE EPM TELECOMUNICACIONES S.A</t>
  </si>
  <si>
    <t>170 de 2017</t>
  </si>
  <si>
    <t>Prestar el servicio de fotocopiado en las sedes donde funcionan las altas cortes y la Dirección Ejecutiva de Administración Judicial.</t>
  </si>
  <si>
    <t>179 de 2020</t>
  </si>
  <si>
    <t>Prestar el servicio de custodia, conservación y almacenamiento de los documentos aportados en la expedición de las tarjetas profesionales de Abogado´</t>
  </si>
  <si>
    <t>SKAPHE TECNOLOGÍA SAS</t>
  </si>
  <si>
    <t>ELIZABETH ROMERO BUITRAGO</t>
  </si>
  <si>
    <t>1 DV 0</t>
  </si>
  <si>
    <t>1 PERSONA NATURAL</t>
  </si>
  <si>
    <t>1 NIT</t>
  </si>
  <si>
    <t>1 ANTICIPOS</t>
  </si>
  <si>
    <t>1 ADICIÓN EN VALOR (DIFERENTE A PRÓRROGAS)</t>
  </si>
  <si>
    <t>2 DV 1</t>
  </si>
  <si>
    <t>2 PERSONA JURÍDICA</t>
  </si>
  <si>
    <t>2 RUT - REGISTRO ÚNICO TRIBUTARO</t>
  </si>
  <si>
    <t>2 PAGO ANTICIPADO</t>
  </si>
  <si>
    <t>2 ADICIÓN EN TIEMPO (PRÓRROGAS)</t>
  </si>
  <si>
    <t>3 DV 2</t>
  </si>
  <si>
    <t>3 P JURÍDICA - UNIÓN TEMPORAL o CONSORCIO</t>
  </si>
  <si>
    <t>3 CÉDULA DE CIUDADANÍA</t>
  </si>
  <si>
    <t>3 NO PACTADOS</t>
  </si>
  <si>
    <t>3 ADICIÓN EN VALOR y EN TIEMPO</t>
  </si>
  <si>
    <t>4 DV 3</t>
  </si>
  <si>
    <t>4 NO SE DILIGENCIA INFORMACIÓN PARA ESTE FORMULARIO EN ESTE PERÍODO DE REPORTE</t>
  </si>
  <si>
    <t>4 CÉDULA DE EXTRANJERÍA</t>
  </si>
  <si>
    <t>4 NO SE HA ADICIONADO NI EN VALOR y EN TIEMPO</t>
  </si>
  <si>
    <t>5 DV 4</t>
  </si>
  <si>
    <t>5 NO SE TIENE ESTE TIPO DE SEGUIMIENTO EN EL CONTRATO</t>
  </si>
  <si>
    <t>6 DV 5</t>
  </si>
  <si>
    <t>7 DV 6</t>
  </si>
  <si>
    <t>8 DV 7</t>
  </si>
  <si>
    <t>9 DV 8</t>
  </si>
  <si>
    <t>10 DV 9</t>
  </si>
  <si>
    <t>11 NO SE DILIGENCIA INFORMACIÓN PARA ESTE FORMULARIO EN ESTE PERÍODO DE REPORTE</t>
  </si>
  <si>
    <t>CONTRATOS Y CONVENIOS INTERADMINISTRATIVOS EN EJECUCIÓN, SUSCRITOS Y MODIFICADOS ENERO 2022</t>
  </si>
  <si>
    <t>069 DE 2017</t>
  </si>
  <si>
    <t>AUNAR ESFUERZOS PARA FORMULAR, ESTRUCTURAR Y EJECUTAR PROYECTOS INMOBILIARIOS Y/O DE INFRAESTRUCTURA FÍSICA DE INICIATIVA DEL CONSEJO SUPERIOR DE LA JUDICATURA</t>
  </si>
  <si>
    <t xml:space="preserve"> $                               -</t>
  </si>
  <si>
    <t>AGENCIA NACIONAL INMOBILIARIA</t>
  </si>
  <si>
    <t>IVAN DARIO CELY</t>
  </si>
  <si>
    <t>218 DE 2017</t>
  </si>
  <si>
    <t>AUNAR ESFUERZOS PARA DESARROLLAR DE MANERA CONJUNTA LA GESTIÓN INMOBILIARIA DE LA ADQUISICIÓN DE PREDIOS E INMUEBLES QUE ATIENDAN NECESIDADES DE LA RAMA JUDICIAL EN MATERIA DE INFRAESTRUCTURA FÍSICA PROPIA PARA EL FUNCIONAMIENTO DE SUS SEDES ADMINISTRATIVAS Y/O JUDICIALES A NIVEL NACIONAL.</t>
  </si>
  <si>
    <t xml:space="preserve"> $   40,222,159,994</t>
  </si>
  <si>
    <t>WLSON FERNANDO MUÑOZ ESPITIA</t>
  </si>
  <si>
    <t>SIN REPORTE</t>
  </si>
  <si>
    <t>072 DE 2018</t>
  </si>
  <si>
    <t>REALIZAR ESFUERZOS TÉCNICOS, ADMINISTRATIVOS Y ACADÉMICOS ENTRE EL CONSEJO SUPERIOR DE LA JUDICATURA Y LA INSTITUCIÓN DE EDUCACIÓN SUPERIOR, CON EL FIN DE QUE LOS ESTUDIANTES DE PREGRADO REALICEN PRÁCTICAS O PASANTÍAS SIN REMUNERACIÓN QUE HAGAN PARTE DEL RESPECTIVO PENSUM ACADÉMICO, A TRAVÉS DE LA APLICACIÓN DE LOS CONOCIMIENTOS ACADÉMICOS ADQUIRIDOS Y SU FORMACIÓN HUMANA CONTRIBUYENDO A</t>
  </si>
  <si>
    <t>COLEGIO MAYOR DE NUESTRA SEÑORA DEL ROSARIO</t>
  </si>
  <si>
    <t>LUIS CARLOS PARRA ACEVEDO</t>
  </si>
  <si>
    <t>073 DE 2018</t>
  </si>
  <si>
    <t>064 DE 2019</t>
  </si>
  <si>
    <t>REALIZAR ESFUERZOS TECNICOS, ADMINISTRATIVOS Y ACADEMICOS ENTRE EL CONSEJO SUPERIOR DE LA JUDICATURA Y LA INSTITUCION DE EDUCACION SUPERIOR CON EL FIN DE QUE LOS ESTUDIANTES D EPREGRADO REALICEN PRACTICAS O PASANTIAS SIN REMUNERACION QUE HAGAN PARTE DEL RESPECTIVO PENSUM ACADEMIC, A TRAVES DE LA APLICACION DE LOS CONOCIMIENTOS ACADEMICOS ADQUIRIDOS Y SU FORMACION HUMANA CONTRIBUYENDO AL</t>
  </si>
  <si>
    <t>UNIVERSIDAAD EXTERNADO DE COLOMBIA</t>
  </si>
  <si>
    <t>078 DE 2019</t>
  </si>
  <si>
    <t>UNIVERSIDAD SERGIO ARBOLEDA</t>
  </si>
  <si>
    <t>147 DE 2019</t>
  </si>
  <si>
    <t>UNIVERSIDAD LA GRAN COLOMBIA</t>
  </si>
  <si>
    <t>166 DE 2019</t>
  </si>
  <si>
    <t>UNIVERSIDAD MARIANA</t>
  </si>
  <si>
    <t>194 DE 2019</t>
  </si>
  <si>
    <t>DESARROLLO CONJUNTO DE ACTIVIDADES ENTRE LA NACIÓN - CONSEJO SUPERIOR DE LA JUDICATURA-DIRECCIÓN EJECUTIVA DE ADMINISTRACIÓN JUDICIAL CON LA CAJA DE COMPENSACIÓN FAMILIAR COLSUBSIDIO, PARA OFRECER SOLUCIONES PARA LA SATISFACCIÓN DE NECESIDADES ALIMENTICIAS DE LOS SERVIDORES JUDICIALES, MEDIANTE ESQUEMAS DE DISPENSACIÓN MECÁNICA DE ALIMENTOS Y BEBIDAS BAJO EL FORMATO “MÁQUINAS VENDING” Y/O CON LA VENTA DE LOS MISMOS DE MANERA PERSONAL A TRAVÉS DEL “CARRO VENDING LA LONCHERA COLSUBSIDIO”.</t>
  </si>
  <si>
    <t>CAJA COLOMBIANA DE SUBSIDIO FAMILIAR - COLSUBSIDIO</t>
  </si>
  <si>
    <t>227 DE 2019</t>
  </si>
  <si>
    <t xml:space="preserve">AUNAR ESFUERZOS PARA DESARROLLAR DE MANERA CONJUNTA LA FORMULACION, ESTRUCTURACION Y EJECUCION DE PROYECTOS DE GESTION INTEGRAL INMOBILIARIA, QUE DE COMUN ACUERDO DETERMINEN LAS PARTES. </t>
  </si>
  <si>
    <t xml:space="preserve">AGENCIA NACIONAL INMOBILIARIA </t>
  </si>
  <si>
    <t xml:space="preserve">WILSON FERNANDO MUÑOZ ESPITIA </t>
  </si>
  <si>
    <t>125 DE 2020</t>
  </si>
  <si>
    <t>AUNAR ESFUERZOS INSTITUCIONALES Y TECNOLÓGICOS ENTRE EL CONSEJO SUPERIOR DE LA JUDICATURA Y LA DEFENSORÍA, EN EL MARCO DE SUS COMPETENCIAS, PARA LA INTEROPERABILIDAD DE LA HERRAMIENTA TECNOLÓGICA DENOMINADA AGENDA ELECTRÓNICA, DISEÑADA Y DESARROLLADA POR LA DEFENSORÍA, Y QUE SE AMPLIARÁ CON LA FINALIDAD DE FACILITAR LA PROGRAMACIÓN DE AUDIENCIAS JUDICIALES POR LOS JUECES PENALES A NIVEL</t>
  </si>
  <si>
    <t>DEFENSORIA DEL PUEBLO</t>
  </si>
  <si>
    <t>135 DE 2020</t>
  </si>
  <si>
    <t>AUNAR ESFUERZOS, TÉCNICOS, TECNOLÓGICOS Y ADMINISTRATIVOS, A TRAVÉS DE MECANISMOS DE INTEROPERABILIDAD Y REPORTES CONSOLIDADOS DE LOS DATOS QUE SE PROCESAN EN LA CONSULTA DE PROCESOS NACIONAL UNIFICADA, PARA ESTABLECER LAZOS DE COOPERACIÓN, EN CONDICIONES DE IGUALDAD Y SIMILITUD, QUE PERMITAN INTERCAMBIAR INFORMACIÓN RELACIONADA CON LOS PROCESOS DE TUTELAS Y LA INFORMACIÓN QUE PUEDA SER</t>
  </si>
  <si>
    <t>PROCURADURIA GENERAL DE LA NACION</t>
  </si>
  <si>
    <t>150 DE 2021</t>
  </si>
  <si>
    <t>LA REGISTRADURÍA permitirá a LA NACION - CONSEJO SUPERIOR DE LA JUDICIATURA, el acceso a la información contenida en la base de datos del Archivo Nacional de Identificación (ANI) y el Sistema de Información de Registro Civil SIRC.</t>
  </si>
  <si>
    <t>REGISTRADURIA NACIONAL DEL ESTADO CIVIL</t>
  </si>
  <si>
    <t>174 DE 2020</t>
  </si>
  <si>
    <t>REALIZAR ESFUERZOS TÉCNICOS, ADMINISTRATIVOS Y ACADÉMICOS ENTRE EL CONSEJO SUPERIOR DE LA JUDICATURA Y LA INSTITUCIÓN DE EDUCACIÓN SUPERIOR, CON EL FIN DE QUE LOS ESTUDIANTES DE PREGRADO REALICEN PRÁCTICAS O PASANTÍAS SIN REMUNERACIÓN QUE HAGAN PARTE DEL RESPECTIVO PÉNSUM ACADÉMICO, A TRAVÉS DE LA APLICACIÓN DE LOS CONOCIMIENTOS ACADÉMICOS ADQUIRIDOS Y SU FORMACIÓN HUMANA, CONTRIBUYENDO</t>
  </si>
  <si>
    <t>POLITECNICO GRANCOLOMBIANO</t>
  </si>
  <si>
    <t>LUIIS CARLOS PARRA ACEVEDO</t>
  </si>
  <si>
    <t>181 DE 2020</t>
  </si>
  <si>
    <t>PRESTACIÓN DE LOS SERVICIOS BANCARIOS DE RECAUDO Y/O PAGO, SOBRE LOS RECURSOS DISCRIMINADOS EN LA FICHA TÉCNICA Y BAJO LOS TÉRMINOS Y CONDICIONES DISPUESTOS EN LA MISMA, SEGÚN LA NATURALEZA DEL SERVICIO Y LAS CUENTAS CENTRALIZADORAS DEL CONVENIO.</t>
  </si>
  <si>
    <t>BANCO AGRARIO DE COLOMBIA</t>
  </si>
  <si>
    <t>190 DE 2020</t>
  </si>
  <si>
    <t>PRESTACIÓN POR PARTE DEL BANCO, DE LOS SIGUIENTES SERVICIOS: PUNTO VIRTUAL PAGOS ELECTRÓNICOS Y/O RECAUDO ELECTRÓNICO A TRAVÉS DEL BOTÓN DE PAGOS PSE (PAGO SEGURO EN LÍNEA), TENIENDO EN CUENTA LO DEFINIDO POR EL CLIENTE EN LA FICHA TÉCNICA.</t>
  </si>
  <si>
    <t>020  DE 2021</t>
  </si>
  <si>
    <t>AUNAR ESFUERZOS Y RECURSOS HUMANOS, TÉCNICOS Y ADMINISTRATIVOS, PARA APOYAR LA GESTIÓNADMINISTRATIVA DEL CONSEJO SUPERIOR DE LA JUDICATURA, MEDIANTE EL USO DELAPLICATIVO DENOMINADO SIA POAS MANAGER</t>
  </si>
  <si>
    <t>AUDITORIA GENERAL DE LA REPUBLICA</t>
  </si>
  <si>
    <t>045 DE 2021</t>
  </si>
  <si>
    <t>REALIZAR ESFUERZOS TÉCNICOS, ADMINISTRATIVOS Y ACADÉMICOS ENTRE EL CONSEJO SUPERIOR DE LA JUDICATURA Y LA INSTITUCIÓN DE EDUCACIÓN SUPERIOR, CON EL FIN DE QUE  LOS  ESTUDIANTES  DE  PREGRADO  REALICEN,  SIN  REMUNERACIÓN,  PRÁCTICAS  O PASANTÍAS QUE HAGAN PARTE DEL RESPECTIVO PÉNSUM ACADÉMICO, A TRAVÉS DE LA APLICACIÓN  DE  LOS  CONOCIMIENTOS  ACADÉMICOS  ADQUIRIDOS Y  SU  FORMACIÓN HUMA</t>
  </si>
  <si>
    <t>UNIVERSIDAD DE LA SABANA</t>
  </si>
  <si>
    <t>CLAUDIA ALEXANDRA BRICEÑO</t>
  </si>
  <si>
    <t>049 DE 2021</t>
  </si>
  <si>
    <t>UNIVERSIDAD ICESO</t>
  </si>
  <si>
    <t>088 DE 2021</t>
  </si>
  <si>
    <t>REALIZAR ESFUERZOS TÉCNICOS, ADMINISTRATIVOS Y ACADÉMICOS ENTRE EL CONSEJO SUPERIOR DE LA JUDICATURA Y LA INSTITUCIÓN DE EDUCACIÓN SUPERIOR, CON EL FIN DE QUE LOS ESTUDIANTES DE PREGRADO REALICEN SIN REMUNERACIÓN PRÁCTICAS O PASANTÍAS QUE HAGAN PARTE DEL RESPECTIVO PÉNSUM ACADÉMICO, A TRAVÉS DE LA APLICACIÓN DE LOS CONOCIMIENTOS ACADÉMICOS ADQUIRIDOS Y SU FORMACIÓN HUMANA CONTRIBUYENDO A</t>
  </si>
  <si>
    <t>PONTIFICIA UNIVERSIDAD JAVERIANA</t>
  </si>
  <si>
    <t>167 DE 2021</t>
  </si>
  <si>
    <t>REALIZAR ESFUERZOS TÉCNICOS, ADMINISTRATIVOS Y ACADÉMICOS ENTRE EL CONSEJO SUPERIOR DE LA JUDICATURA Y LA INSTITUCIÓN DE EDUCACIÓN SUPERIOR, CON EL FIN DE QUE LOS ESTUDIANTES DE PREGRADO REALICEN PRÁCTICAS O PASANTÍAS SIN REMUNERACIÓN, QUE HAGAN PARTE DEL RESPECTIVO PÉNSUM ACADÉMICO, A TRAVÉS DE LA APLICACIÓN DE LOS CONOCIMIENTOS ACADÉMICOS ADQUIRIDOS Y SU FORMACIÓN CONTRIBUYENDO AL LOGRO DE LOS PROPÓSITOS HUMANOS DE LA EFICIENCIA, ACCESO A LA JUSTICIA Y APOYO A LA GESTIÓN JUDICIAL</t>
  </si>
  <si>
    <t>CLAUDIA ALEXANDRA BRICEÑO MEJIA</t>
  </si>
  <si>
    <t>172 DE 2021</t>
  </si>
  <si>
    <t>AUNAR ESFUERZOS INSTITUCIONALES Y TECNOLÓGICOS ENTRE EL CONSEJO SUPERIOR DE LA JUDICATURA Y LA DEFENSORÍA, EN EL MARCO DE SUS COMPETENCIAS, PARA LA INTEROPERABILIDAD - INTERCAMBIO DE INFORMACIÓN, SOBRE LAS ACCIONES CONSTITUCIONALES DE TUTELA IMPETRADAS EN EL PAÍS, CON LA FINALIDAD DE REALIZAR ESTUDIOS, ORIENTAR ACCIONES INSTITUCIONALES Y REALIZAR LAS ALERTAS REQUERIDAS PARA PREVENIR LA VULNERACIÓN DE DERECHOS.</t>
  </si>
  <si>
    <t>DEFENSORÍA DEL PUEBLO</t>
  </si>
  <si>
    <t>SANDRA MILENA PARRADO CRIOLLO</t>
  </si>
  <si>
    <t>197 DE 2021</t>
  </si>
  <si>
    <t>RECIBIR UN TÍTULO GRATUITO DE ORGANIZACIÓN SANTAMARÍA SAS LOS BIENES QUE SE RELACIONAN EN EL CONCEPTO TÉCNICO DE FECHA 1 DE DICIEMBRE DE 2020, EMITIDO POR LA UNIDAD ADMINISTRATIVA DE LA DIRECCIÓN EJECUTIVA DE ADMINISTRACIÓN JUDICIAL CON LAS ESPECIFICACIONES ALLÍ SEÑALADAS, PARA SER DESTINADO AL USO DE LA NACIÓN - CONSEJO SUPERIOR DE LA JUDICATURA.</t>
  </si>
  <si>
    <t>ORGANIZACIÓN SANTAMARÍA SAS</t>
  </si>
  <si>
    <t>200 DE 2021</t>
  </si>
  <si>
    <t>ADQUISICIÓN DE LICENCIAS Y/O CUPOS, CON SERVICIO DE SOPORTE TÉCNICO, MESA DE AYUDA FUNCIONAL Y PEDAGÓGICA, CAPACIDAD TECNOLÓGICA BAJO EL ESQUEMA DE SOFTWARE AS A SERVICE – SAAS, PARA LA OFERTA ACADÉMICA Y DEMANDA DE 10.941 USUARIOS DE LOS CURSOS VIRTUALES QUE IMPARTE LA ESCUELA JUDICIAL “RODRIGO LARA BONILLA”.</t>
  </si>
  <si>
    <t xml:space="preserve"> $     4,395,000,000</t>
  </si>
  <si>
    <t>RED COLOMBIANA DE INSTITUCIONES DE EDUCACIÓN SUPERIOR</t>
  </si>
  <si>
    <t>202 DE 2021</t>
  </si>
  <si>
    <t xml:space="preserve">AUNAR CAPACIDADES, RECURSOS HUMANOS, TECNOLÓGICOS Y METODOLÓGICOS ENTRE EL CONSEJO SUPERIOR DE LA JUDICATURA – CSJ Y LA UNIDAD ADMINISTRATIVA ESPECIAL DE GESTIÓN DE RESTITUCIÓN DE TIERRAS DESPOJADAS – UAEGRTD PARA QUE EN EL MARCO DE LA ARTICULACIÓN INSTITUCIONAL Y CON BASE EN LOS RESULTADOS PREVIOS: I) DAR CONTINUIDAD Y FORTALECER LA RADICACIÓN ELECTRÓNICA DE DEMANDAS; II) IMPLEMENTAR EL SEGUIMIENTO AL DESARROLLO DEL TRÁMITE JUDICIAL III) MONITOREAR Y VERIFICAR EL CUMPLIMIENTO DE LAS ÓRDENES DERIVADAS DE PROVIDENCIAS JUDICIALES EN EL TRÁMITE DE RESTITUCIÓN DE TIERRAS Y A PARTIR DE LA INFORMACIÓN ESTRATÉGICA PROVENIENTE DE LAS ENTIDADES SUSCRIPTORAS DEL CONVENIO, PREVENIR EL DAÑO ANTIJURÍDICO QUE PUEDA PRESENTARSE PARA ALGUNA DE LAS DOS ENTIDADES DE ACUERDO CON SU MISIONALIDAD. </t>
  </si>
  <si>
    <t>UNIDAD ADMINISTRATIVA ESPECIAL DE GESTIÓN DE RESTITUCIÓN DE TIERRAS DESPOJADAS</t>
  </si>
  <si>
    <t>216 DE 2021</t>
  </si>
  <si>
    <t>REALIZAR ESFUERZOS TÉCNICOS, ADMINISTRATIVOS Y ACADÉMICOS ENTRE EL CONSEJO SUPERIOR DE LA JUDICATURA Y LA INSTITUCIÓN DE EDUCACIÓN SUPERIOR, CON EL FIN DE QUE LOS ESTUDIANTES DE PREGRADO REALICEN PRÁCTICAS O PASANTÍAS SIN REMUNERACIÓN QUE HAGAN PARTE DEL RESPECTIVO PÉNSUM ACADÉMICO, A TRAVÉS DE LA APLICACIÓN DE LOS CONOCIMIENTOS ACADÉMICOS ADQUIRIDOS Y SU FORMACIÓN HUMANA CONTRIBUYENDO AL LOGRO DE LOS PROPÓSITOS DE LA EFICIENCIA, ACCESO A LA JUSTICIA Y APOYO A LA GESTIÓN JUDICIAL.</t>
  </si>
  <si>
    <t>UNIVERSIDAD
DE LA SALLE</t>
  </si>
  <si>
    <t>CLAUDIA
ALEXANDRA BRICEÑO MEJIA</t>
  </si>
  <si>
    <t>218 DE 2021</t>
  </si>
  <si>
    <t>ANUAR ESFUERZOS PARA DESARROLLAR DE MANERA CONJUNTA LA CONSTRUCCION DEL PALACIO DE JUSTICIA DE MEDELLIN - ANTIOQUIA, CORRESPONDIENTE A LA EJECUCIO DE LA 2 ETAPA (CONTRATACION Y EJECUCIÓN DE LAS OBRAS) DEL SEGUNDO ACUERDO ESPECIFICO DE COOPERACION Y COLABORACIÓN No. 69 (EL CONSEJO) Y No. 25 (LA ANIM),</t>
  </si>
  <si>
    <t xml:space="preserve"> $   28,245,279,859</t>
  </si>
  <si>
    <t>AGENCIA NACIONAL INMOBILIARIA VIRGILIO BARCO VARGAS</t>
  </si>
  <si>
    <t>ANGELA ARANZAZU MONTOYA</t>
  </si>
  <si>
    <t>1 SI</t>
  </si>
  <si>
    <t>1 CONTRATO / CONVENIO INTERADMINISTRATIVO</t>
  </si>
  <si>
    <t>1 PRIMER VEZ</t>
  </si>
  <si>
    <t>1 PÓLIZA</t>
  </si>
  <si>
    <t>1 SERIEDAD DE LA OFERTA</t>
  </si>
  <si>
    <t>1 INTERVENTOR</t>
  </si>
  <si>
    <t>2 NO</t>
  </si>
  <si>
    <t>2 CONVENIO DE COOPERACIÓN (NACIONAL / INTERNACIONAL)</t>
  </si>
  <si>
    <t>2 DOS VECES</t>
  </si>
  <si>
    <t>2 FIDUCIA MERCANTIL EN GARANTÍA</t>
  </si>
  <si>
    <t>2 CUMPLIMIENTO</t>
  </si>
  <si>
    <t>2 SUPERVISOR</t>
  </si>
  <si>
    <t>2 RUT - REGISTRO ÚNICO TIBUTARIO</t>
  </si>
  <si>
    <t>99999998 NO SE DILIGENCIA INFORMACIÓN PARA ESTE FORMULARIO EN ESTE PERÍODO DE REPORTE</t>
  </si>
  <si>
    <t>3 TRES VECES</t>
  </si>
  <si>
    <t>3 GARANTÍAS BANCARIAS A PRIMER REQUERIMIENTO</t>
  </si>
  <si>
    <t>3 ESTABILIDAD_CALIDAD DE LA OBRA</t>
  </si>
  <si>
    <t>3 INTERVENTOR y SUPERVISOR</t>
  </si>
  <si>
    <t>4 CUATRO VECES</t>
  </si>
  <si>
    <t>4 ENDOSO EN GARANTÍA DE TÍTULOS VALORES</t>
  </si>
  <si>
    <t>4 PAGO DE SALARIOS_PRESTACIONES SOCIALES LEGALES</t>
  </si>
  <si>
    <t>5 NO SE TIENE ESTE TIPO DE SEGUIMIENTO EN EL CONTRATO o CONVENIO</t>
  </si>
  <si>
    <t>5 CINCO VECES</t>
  </si>
  <si>
    <t>5 DEPÓSITO DE DINERO EN GARANTÍA</t>
  </si>
  <si>
    <t>5 RESPONSABILIDAD EXTRACONTRACTUAL</t>
  </si>
  <si>
    <t>6 SEIS VECES</t>
  </si>
  <si>
    <t>6 NO CONSTITUYÓ GARANTÍAS</t>
  </si>
  <si>
    <t>6 BUEN MANEJO_CORRECTA INVERSIÓN DEL ANTICIPO</t>
  </si>
  <si>
    <t>7 SIETE VECES</t>
  </si>
  <si>
    <t>7 CALIDAD_CORRECTO FUNCIONAMIENTO DE LOS BIENES SUMISTRADOS</t>
  </si>
  <si>
    <t>8 OCHO VECES</t>
  </si>
  <si>
    <t>8 CALIDAD DL SERVICIO</t>
  </si>
  <si>
    <t>9 NUEVE VECES</t>
  </si>
  <si>
    <t>9 CONTRATO D GARANTÍA BANCARIA</t>
  </si>
  <si>
    <t>10 DIEZ VECES</t>
  </si>
  <si>
    <t>10 CARTA DE CRÉDITO STAND-BY</t>
  </si>
  <si>
    <t>11 ONCE VECES</t>
  </si>
  <si>
    <t>11 CONTRATO D GARANTÍA BANCARIA + CARTA D CRÉDITO STAND-BY</t>
  </si>
  <si>
    <t>12 DOCE VECES</t>
  </si>
  <si>
    <t>12 SERIEDAD D LA OFERTA + CUMPLIMIENTO</t>
  </si>
  <si>
    <t>13 TRECE VECES</t>
  </si>
  <si>
    <t>13 SERIEDAD D LA OFERTA + ESTABILIDAD_CALIDAD D LA OBRA</t>
  </si>
  <si>
    <t>14 CATORCE VECES</t>
  </si>
  <si>
    <t>14 SERIEDAD D LA OFERTA + PAGO D SALARIOS_PRESTACIONES SOCIALES LEGALES</t>
  </si>
  <si>
    <t>15 QUINCE VECES</t>
  </si>
  <si>
    <t>15 SERIEDAD D LA OFERTA + RESPONSABILIDAD EXTRACONTRACTUAL</t>
  </si>
  <si>
    <t>16 DIEZ Y SEIS VECES</t>
  </si>
  <si>
    <t>16 SERIEDAD D LA OFERTA + BUEN MANEJO_CORRECTA INVERSIÓN DEL ANTICIPO</t>
  </si>
  <si>
    <t>17 DIEZ Y SIETE VECES</t>
  </si>
  <si>
    <t>17 SERIEDAD DOFERTA + CALIDAD_CORRECTO FUNCIONAM D BIENES_SUMISTR</t>
  </si>
  <si>
    <t>18 DIEZ Y OCHO VECES</t>
  </si>
  <si>
    <t>18 SERIEDAD D LA OFERTA + CALIDAD DEL SERVICIO</t>
  </si>
  <si>
    <t>19 DIEZ Y NUEVE VECES</t>
  </si>
  <si>
    <t>19 SERIEDAD D LA OFERTA + CUMPLIM + ESTABIL_CALIDAD D LA OBRA</t>
  </si>
  <si>
    <t>20 VEINTE VECES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</si>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</sst>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_-;\-* #,##0_-;_-* &quot;-&quot;_-;_-@_-"/>
    <numFmt numFmtId="165" formatCode="_-* #,##0.00_-;\-* #,##0.00_-;_-* &quot;-&quot;??_-;_-@_-"/>
    <numFmt numFmtId="166" formatCode="&quot;$&quot;\ #,##0.00_);[Red]\(&quot;$&quot;\ #,##0.00\)"/>
    <numFmt numFmtId="167" formatCode="yyyy/mm/dd"/>
    <numFmt numFmtId="169" formatCode="_-[$$-240A]\ * #,##0_-;\-[$$-240A]\ * #,##0_-;_-[$$-240A]\ * &quot;-&quot;_-;_-@_-"/>
    <numFmt numFmtId="170" formatCode="[$$-240A]\ #,##0"/>
  </numFmts>
  <fonts count="11">
    <font>
      <sz val="11"/>
      <color indexed="8"/>
      <name val="Calibri"/>
      <family val="2"/>
      <scheme val="minor"/>
    </font>
    <font>
      <sz val="11"/>
      <color indexed="8"/>
      <name val="Calibri"/>
      <family val="2"/>
      <scheme val="minor"/>
    </font>
    <font>
      <sz val="8"/>
      <name val="Calibri"/>
      <family val="2"/>
      <scheme val="minor"/>
    </font>
    <font>
      <sz val="11"/>
      <color theme="1"/>
      <name val="Calibri"/>
      <family val="2"/>
      <scheme val="minor"/>
    </font>
    <font>
      <sz val="11"/>
      <color indexed="8"/>
      <name val="Calibri (cuerpo)"/>
    </font>
    <font>
      <sz val="11"/>
      <name val="Calibri (cuerpo)"/>
    </font>
    <font>
      <b/>
      <sz val="11"/>
      <color rgb="FFFF0000"/>
      <name val="Calibri (cuerpo)"/>
    </font>
    <font>
      <b/>
      <sz val="20"/>
      <color rgb="FFFFFFFF"/>
      <name val="Calibri"/>
      <family val="2"/>
    </font>
    <font>
      <sz val="11"/>
      <color rgb="FF000000"/>
      <name val="Calibri"/>
      <family val="2"/>
    </font>
    <font>
      <b/>
      <sz val="8"/>
      <color rgb="FFFFFFFF"/>
      <name val="Calibri"/>
      <family val="2"/>
    </font>
    <font>
      <sz val="8"/>
      <color rgb="FF000000"/>
      <name val="Calibri"/>
      <family val="2"/>
    </font>
  </fonts>
  <fills count="6">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rgb="FF666699"/>
        <bgColor rgb="FF000000"/>
      </patternFill>
    </fill>
    <fill>
      <patternFill patternType="solid">
        <fgColor rgb="FFFCE4D6"/>
        <bgColor indexed="64"/>
      </patternFill>
    </fill>
  </fills>
  <borders count="9">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s>
  <cellStyleXfs count="4">
    <xf numFmtId="0" fontId="0" fillId="0" borderId="0"/>
    <xf numFmtId="9" fontId="1" fillId="0" borderId="0" applyFont="0" applyFill="0" applyBorder="0" applyAlignment="0" applyProtection="0"/>
    <xf numFmtId="165" fontId="3" fillId="0" borderId="1" applyFont="0" applyFill="0" applyBorder="0" applyAlignment="0" applyProtection="0"/>
    <xf numFmtId="164" fontId="1" fillId="0" borderId="0" applyFont="0" applyFill="0" applyBorder="0" applyAlignment="0" applyProtection="0"/>
  </cellStyleXfs>
  <cellXfs count="97">
    <xf numFmtId="0" fontId="0" fillId="0" borderId="0" xfId="0"/>
    <xf numFmtId="0" fontId="4" fillId="0" borderId="0" xfId="0" applyFont="1" applyAlignment="1">
      <alignment horizontal="right"/>
    </xf>
    <xf numFmtId="0" fontId="5" fillId="0" borderId="0" xfId="0" applyFont="1" applyAlignment="1">
      <alignment horizontal="right"/>
    </xf>
    <xf numFmtId="9" fontId="4" fillId="0" borderId="0" xfId="1" applyFont="1" applyAlignment="1">
      <alignment horizontal="right"/>
    </xf>
    <xf numFmtId="9" fontId="5" fillId="0" borderId="0" xfId="1" applyFont="1" applyFill="1" applyAlignment="1">
      <alignment horizontal="right"/>
    </xf>
    <xf numFmtId="0" fontId="4" fillId="0" borderId="0" xfId="0" applyFont="1" applyAlignment="1">
      <alignment horizontal="center"/>
    </xf>
    <xf numFmtId="9" fontId="4" fillId="0" borderId="0" xfId="1" applyFont="1" applyAlignment="1">
      <alignment horizontal="center"/>
    </xf>
    <xf numFmtId="0" fontId="4" fillId="2" borderId="0" xfId="0" applyFont="1" applyFill="1" applyAlignment="1">
      <alignment horizontal="right"/>
    </xf>
    <xf numFmtId="9" fontId="4" fillId="2" borderId="0" xfId="1" applyFont="1" applyFill="1" applyAlignment="1">
      <alignment horizontal="right"/>
    </xf>
    <xf numFmtId="0" fontId="5" fillId="2" borderId="1" xfId="0" applyFont="1" applyFill="1" applyBorder="1" applyAlignment="1">
      <alignment horizontal="right" vertical="center"/>
    </xf>
    <xf numFmtId="0" fontId="4" fillId="2" borderId="1" xfId="0" applyFont="1" applyFill="1" applyBorder="1" applyAlignment="1">
      <alignment horizontal="right" vertical="center"/>
    </xf>
    <xf numFmtId="0" fontId="5" fillId="2" borderId="0" xfId="0" applyFont="1" applyFill="1" applyAlignment="1">
      <alignment horizontal="right"/>
    </xf>
    <xf numFmtId="9" fontId="5" fillId="2" borderId="0" xfId="1" applyFont="1" applyFill="1" applyAlignment="1">
      <alignment horizontal="right"/>
    </xf>
    <xf numFmtId="0" fontId="5" fillId="0" borderId="2" xfId="0" applyFont="1" applyBorder="1" applyAlignment="1" applyProtection="1">
      <alignment horizontal="right" vertical="center"/>
      <protection locked="0"/>
    </xf>
    <xf numFmtId="167" fontId="5" fillId="0" borderId="2" xfId="0" applyNumberFormat="1" applyFont="1" applyBorder="1" applyAlignment="1" applyProtection="1">
      <alignment horizontal="right" vertical="center"/>
      <protection locked="0"/>
    </xf>
    <xf numFmtId="0" fontId="5" fillId="2" borderId="2" xfId="0" applyFont="1" applyFill="1" applyBorder="1" applyAlignment="1" applyProtection="1">
      <alignment horizontal="right" vertical="center"/>
      <protection locked="0"/>
    </xf>
    <xf numFmtId="167" fontId="5" fillId="2" borderId="2" xfId="0" applyNumberFormat="1" applyFont="1" applyFill="1" applyBorder="1" applyAlignment="1" applyProtection="1">
      <alignment horizontal="right" vertical="center"/>
      <protection locked="0"/>
    </xf>
    <xf numFmtId="0" fontId="6" fillId="0" borderId="0" xfId="0" applyFont="1" applyAlignment="1">
      <alignment horizontal="right"/>
    </xf>
    <xf numFmtId="0" fontId="8" fillId="0" borderId="1" xfId="0" applyFont="1" applyFill="1" applyBorder="1" applyAlignment="1">
      <alignment wrapText="1"/>
    </xf>
    <xf numFmtId="0" fontId="8" fillId="0" borderId="5" xfId="0" applyFont="1" applyFill="1" applyBorder="1" applyAlignment="1"/>
    <xf numFmtId="0" fontId="8" fillId="0" borderId="6" xfId="0" applyFont="1" applyFill="1" applyBorder="1" applyAlignment="1"/>
    <xf numFmtId="14" fontId="8" fillId="0" borderId="6" xfId="0" applyNumberFormat="1" applyFont="1" applyFill="1" applyBorder="1" applyAlignment="1"/>
    <xf numFmtId="0" fontId="8" fillId="0" borderId="6" xfId="0" applyFont="1" applyFill="1" applyBorder="1" applyAlignment="1">
      <alignment wrapText="1"/>
    </xf>
    <xf numFmtId="0" fontId="8" fillId="0" borderId="3" xfId="0" applyFont="1" applyFill="1" applyBorder="1" applyAlignment="1"/>
    <xf numFmtId="169" fontId="4" fillId="0" borderId="0" xfId="0" applyNumberFormat="1" applyFont="1" applyAlignment="1">
      <alignment horizontal="center"/>
    </xf>
    <xf numFmtId="169" fontId="4" fillId="0" borderId="0" xfId="0" applyNumberFormat="1" applyFont="1" applyAlignment="1">
      <alignment horizontal="right"/>
    </xf>
    <xf numFmtId="0" fontId="4" fillId="0" borderId="0" xfId="0" applyFont="1" applyAlignment="1">
      <alignment horizontal="center" vertical="center"/>
    </xf>
    <xf numFmtId="0" fontId="4" fillId="0" borderId="0" xfId="0" applyFont="1" applyAlignment="1">
      <alignment vertical="center"/>
    </xf>
    <xf numFmtId="9" fontId="5" fillId="0" borderId="2" xfId="0" applyNumberFormat="1" applyFont="1" applyBorder="1" applyAlignment="1">
      <alignment horizontal="center" vertical="center"/>
    </xf>
    <xf numFmtId="9" fontId="5" fillId="3" borderId="2" xfId="0" applyNumberFormat="1" applyFont="1" applyFill="1" applyBorder="1" applyAlignment="1">
      <alignment horizontal="center" vertical="center" wrapText="1"/>
    </xf>
    <xf numFmtId="9" fontId="5" fillId="2" borderId="2" xfId="0" applyNumberFormat="1" applyFont="1" applyFill="1" applyBorder="1" applyAlignment="1">
      <alignment horizontal="center" vertical="center" wrapText="1"/>
    </xf>
    <xf numFmtId="9" fontId="5" fillId="2" borderId="2" xfId="3" applyNumberFormat="1" applyFont="1" applyFill="1" applyBorder="1" applyAlignment="1">
      <alignment horizontal="center" vertical="center" wrapText="1"/>
    </xf>
    <xf numFmtId="9" fontId="5" fillId="2" borderId="2" xfId="0" applyNumberFormat="1" applyFont="1" applyFill="1" applyBorder="1" applyAlignment="1">
      <alignment horizontal="center" vertical="center"/>
    </xf>
    <xf numFmtId="9" fontId="5" fillId="2" borderId="2" xfId="1" applyFont="1" applyFill="1" applyBorder="1" applyAlignment="1">
      <alignment horizontal="center" vertical="center" wrapText="1"/>
    </xf>
    <xf numFmtId="9" fontId="5" fillId="2" borderId="2" xfId="1" applyFont="1" applyFill="1" applyBorder="1" applyAlignment="1">
      <alignment horizontal="center" vertical="center"/>
    </xf>
    <xf numFmtId="9" fontId="5" fillId="0" borderId="2" xfId="1" applyFont="1" applyFill="1" applyBorder="1" applyAlignment="1">
      <alignment horizontal="center" vertical="center"/>
    </xf>
    <xf numFmtId="0" fontId="4" fillId="2" borderId="1" xfId="0" applyFont="1" applyFill="1" applyBorder="1" applyAlignment="1">
      <alignment horizontal="center" vertical="center"/>
    </xf>
    <xf numFmtId="0" fontId="4" fillId="0" borderId="0" xfId="0" applyFont="1" applyAlignment="1">
      <alignment horizontal="left"/>
    </xf>
    <xf numFmtId="0" fontId="5" fillId="0" borderId="2" xfId="0" applyFont="1" applyBorder="1" applyAlignment="1" applyProtection="1">
      <alignment horizontal="left" vertical="center"/>
      <protection locked="0"/>
    </xf>
    <xf numFmtId="0" fontId="5" fillId="2" borderId="2" xfId="0" applyFont="1" applyFill="1" applyBorder="1" applyAlignment="1" applyProtection="1">
      <alignment horizontal="left" vertical="center"/>
      <protection locked="0"/>
    </xf>
    <xf numFmtId="0" fontId="4" fillId="2" borderId="1" xfId="0" applyFont="1" applyFill="1" applyBorder="1" applyAlignment="1">
      <alignment horizontal="left" vertical="center"/>
    </xf>
    <xf numFmtId="0" fontId="4" fillId="0" borderId="0" xfId="0" applyFont="1" applyAlignment="1">
      <alignment horizontal="center" wrapText="1"/>
    </xf>
    <xf numFmtId="0" fontId="9" fillId="4" borderId="3" xfId="0" applyFont="1" applyFill="1" applyBorder="1" applyAlignment="1">
      <alignment horizontal="center" wrapText="1"/>
    </xf>
    <xf numFmtId="0" fontId="9" fillId="4" borderId="4" xfId="0" applyFont="1" applyFill="1" applyBorder="1" applyAlignment="1">
      <alignment horizontal="center" wrapText="1"/>
    </xf>
    <xf numFmtId="0" fontId="10" fillId="0" borderId="1" xfId="0" applyFont="1" applyFill="1" applyBorder="1" applyAlignment="1">
      <alignment horizontal="center" wrapText="1"/>
    </xf>
    <xf numFmtId="0" fontId="9" fillId="4" borderId="3"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4" xfId="0" applyFont="1" applyFill="1" applyBorder="1" applyAlignment="1">
      <alignment horizontal="center" vertical="center"/>
    </xf>
    <xf numFmtId="169" fontId="4" fillId="0" borderId="0" xfId="0" applyNumberFormat="1" applyFont="1" applyAlignment="1">
      <alignment horizontal="center" vertical="center"/>
    </xf>
    <xf numFmtId="9" fontId="4" fillId="0" borderId="0" xfId="1" applyFont="1" applyAlignment="1">
      <alignment horizontal="center" vertical="center"/>
    </xf>
    <xf numFmtId="0" fontId="9" fillId="4" borderId="4" xfId="0" applyFont="1" applyFill="1" applyBorder="1" applyAlignment="1">
      <alignment horizontal="left" vertical="center"/>
    </xf>
    <xf numFmtId="170" fontId="9" fillId="4" borderId="4" xfId="0" applyNumberFormat="1" applyFont="1" applyFill="1" applyBorder="1" applyAlignment="1">
      <alignment horizontal="center" vertical="center" wrapText="1"/>
    </xf>
    <xf numFmtId="170" fontId="5" fillId="0" borderId="2" xfId="0" applyNumberFormat="1" applyFont="1" applyBorder="1" applyAlignment="1" applyProtection="1">
      <alignment horizontal="right" vertical="center"/>
      <protection locked="0"/>
    </xf>
    <xf numFmtId="170" fontId="5" fillId="2" borderId="2" xfId="0" applyNumberFormat="1" applyFont="1" applyFill="1" applyBorder="1" applyAlignment="1" applyProtection="1">
      <alignment horizontal="right" vertical="center"/>
      <protection locked="0"/>
    </xf>
    <xf numFmtId="170" fontId="5" fillId="0" borderId="2" xfId="3" applyNumberFormat="1" applyFont="1" applyFill="1" applyBorder="1" applyAlignment="1" applyProtection="1">
      <alignment horizontal="right" vertical="center"/>
      <protection locked="0"/>
    </xf>
    <xf numFmtId="170" fontId="4" fillId="2" borderId="1" xfId="0" applyNumberFormat="1" applyFont="1" applyFill="1" applyBorder="1" applyAlignment="1">
      <alignment horizontal="right" vertical="center"/>
    </xf>
    <xf numFmtId="170" fontId="4" fillId="0" borderId="0" xfId="0" applyNumberFormat="1" applyFont="1" applyAlignment="1">
      <alignment horizontal="right"/>
    </xf>
    <xf numFmtId="0" fontId="8" fillId="0" borderId="1" xfId="0" applyFont="1" applyFill="1" applyBorder="1" applyAlignment="1">
      <alignment horizontal="center" wrapText="1"/>
    </xf>
    <xf numFmtId="169" fontId="5" fillId="0" borderId="2" xfId="0" applyNumberFormat="1"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169" fontId="5" fillId="2" borderId="2" xfId="0" applyNumberFormat="1"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169" fontId="4" fillId="2" borderId="1" xfId="0" applyNumberFormat="1" applyFont="1" applyFill="1" applyBorder="1" applyAlignment="1">
      <alignment horizontal="center" vertical="center"/>
    </xf>
    <xf numFmtId="14" fontId="8" fillId="0" borderId="1" xfId="0" applyNumberFormat="1" applyFont="1" applyFill="1" applyBorder="1" applyAlignment="1">
      <alignment horizontal="center" wrapText="1"/>
    </xf>
    <xf numFmtId="0" fontId="7" fillId="4" borderId="7" xfId="0" applyFont="1" applyFill="1" applyBorder="1" applyAlignment="1">
      <alignment horizontal="left" wrapText="1"/>
    </xf>
    <xf numFmtId="0" fontId="7" fillId="4" borderId="8" xfId="0" applyFont="1" applyFill="1" applyBorder="1" applyAlignment="1">
      <alignment horizontal="left" wrapText="1"/>
    </xf>
    <xf numFmtId="0" fontId="7" fillId="4" borderId="7" xfId="0" applyFont="1" applyFill="1" applyBorder="1" applyAlignment="1">
      <alignment horizontal="left" vertical="center" wrapText="1"/>
    </xf>
    <xf numFmtId="0" fontId="7" fillId="4" borderId="8" xfId="0" applyFont="1" applyFill="1" applyBorder="1" applyAlignment="1">
      <alignment horizontal="left" vertical="center" wrapText="1"/>
    </xf>
    <xf numFmtId="0" fontId="8" fillId="0" borderId="4" xfId="0" applyFont="1" applyFill="1" applyBorder="1" applyAlignment="1"/>
    <xf numFmtId="14" fontId="8" fillId="0" borderId="4" xfId="0" applyNumberFormat="1" applyFont="1" applyFill="1" applyBorder="1" applyAlignment="1"/>
    <xf numFmtId="0" fontId="8" fillId="0" borderId="4" xfId="0" applyFont="1" applyFill="1" applyBorder="1" applyAlignment="1">
      <alignment wrapText="1"/>
    </xf>
    <xf numFmtId="9" fontId="8" fillId="0" borderId="4" xfId="0" applyNumberFormat="1" applyFont="1" applyFill="1" applyBorder="1" applyAlignment="1">
      <alignment horizontal="center"/>
    </xf>
    <xf numFmtId="0" fontId="8" fillId="0" borderId="4" xfId="0" applyFont="1" applyFill="1" applyBorder="1" applyAlignment="1">
      <alignment horizontal="center"/>
    </xf>
    <xf numFmtId="0" fontId="8" fillId="0" borderId="1" xfId="0" applyFont="1" applyFill="1" applyBorder="1" applyAlignment="1">
      <alignment horizontal="center"/>
    </xf>
    <xf numFmtId="0" fontId="8" fillId="0" borderId="6" xfId="0" applyFont="1" applyFill="1" applyBorder="1" applyAlignment="1">
      <alignment horizontal="center"/>
    </xf>
    <xf numFmtId="0" fontId="8" fillId="0" borderId="4" xfId="0" applyFont="1" applyFill="1" applyBorder="1" applyAlignment="1">
      <alignment horizontal="right"/>
    </xf>
    <xf numFmtId="0" fontId="8" fillId="0" borderId="6" xfId="0" applyFont="1" applyFill="1" applyBorder="1" applyAlignment="1">
      <alignment horizontal="right"/>
    </xf>
    <xf numFmtId="0" fontId="9" fillId="4" borderId="8" xfId="0" applyFont="1" applyFill="1" applyBorder="1" applyAlignment="1">
      <alignment horizontal="center" wrapText="1"/>
    </xf>
    <xf numFmtId="0" fontId="5" fillId="5" borderId="2" xfId="0" applyFont="1" applyFill="1" applyBorder="1" applyAlignment="1" applyProtection="1">
      <alignment horizontal="right" vertical="center"/>
      <protection locked="0"/>
    </xf>
    <xf numFmtId="167" fontId="5" fillId="5" borderId="2" xfId="0" applyNumberFormat="1" applyFont="1" applyFill="1" applyBorder="1" applyAlignment="1" applyProtection="1">
      <alignment horizontal="right" vertical="center"/>
      <protection locked="0"/>
    </xf>
    <xf numFmtId="0" fontId="5" fillId="5" borderId="2" xfId="0" applyFont="1" applyFill="1" applyBorder="1" applyAlignment="1" applyProtection="1">
      <alignment horizontal="left" vertical="center" wrapText="1"/>
      <protection locked="0"/>
    </xf>
    <xf numFmtId="170" fontId="5" fillId="5" borderId="2" xfId="0" applyNumberFormat="1" applyFont="1" applyFill="1" applyBorder="1" applyAlignment="1" applyProtection="1">
      <alignment horizontal="right" vertical="center"/>
      <protection locked="0"/>
    </xf>
    <xf numFmtId="0" fontId="4" fillId="5" borderId="2" xfId="0" applyFont="1" applyFill="1" applyBorder="1" applyAlignment="1">
      <alignment horizontal="left"/>
    </xf>
    <xf numFmtId="0" fontId="5" fillId="5" borderId="2" xfId="0" applyFont="1" applyFill="1" applyBorder="1" applyAlignment="1" applyProtection="1">
      <alignment horizontal="left" vertical="center"/>
      <protection locked="0"/>
    </xf>
    <xf numFmtId="169" fontId="5" fillId="5" borderId="2" xfId="0" applyNumberFormat="1" applyFont="1" applyFill="1" applyBorder="1" applyAlignment="1" applyProtection="1">
      <alignment horizontal="center" vertical="center"/>
      <protection locked="0"/>
    </xf>
    <xf numFmtId="0" fontId="5" fillId="5" borderId="2" xfId="0" applyFont="1" applyFill="1" applyBorder="1" applyAlignment="1" applyProtection="1">
      <alignment horizontal="center" vertical="center"/>
      <protection locked="0"/>
    </xf>
    <xf numFmtId="9" fontId="5" fillId="5" borderId="2" xfId="0" applyNumberFormat="1" applyFont="1" applyFill="1" applyBorder="1" applyAlignment="1">
      <alignment horizontal="center" vertical="center"/>
    </xf>
    <xf numFmtId="9" fontId="4" fillId="5" borderId="0" xfId="1" applyFont="1" applyFill="1" applyAlignment="1">
      <alignment horizontal="right"/>
    </xf>
    <xf numFmtId="0" fontId="4" fillId="5" borderId="0" xfId="0" applyFont="1" applyFill="1" applyAlignment="1">
      <alignment horizontal="right"/>
    </xf>
    <xf numFmtId="0" fontId="9" fillId="4" borderId="4" xfId="0" applyFont="1" applyFill="1" applyBorder="1" applyAlignment="1">
      <alignment horizontal="left" vertical="top"/>
    </xf>
    <xf numFmtId="0" fontId="5" fillId="0" borderId="2" xfId="0" applyFont="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5" fillId="0" borderId="2" xfId="0" applyFont="1" applyBorder="1" applyAlignment="1">
      <alignment horizontal="left" vertical="top" wrapText="1"/>
    </xf>
    <xf numFmtId="0" fontId="5" fillId="5" borderId="2" xfId="0" applyFont="1" applyFill="1" applyBorder="1" applyAlignment="1" applyProtection="1">
      <alignment horizontal="left" vertical="top" wrapText="1"/>
      <protection locked="0"/>
    </xf>
    <xf numFmtId="166" fontId="5" fillId="5" borderId="2" xfId="0" applyNumberFormat="1" applyFont="1" applyFill="1" applyBorder="1" applyAlignment="1" applyProtection="1">
      <alignment horizontal="left" vertical="top" wrapText="1"/>
      <protection locked="0"/>
    </xf>
    <xf numFmtId="0" fontId="4" fillId="2" borderId="1" xfId="0" applyFont="1" applyFill="1" applyBorder="1" applyAlignment="1">
      <alignment horizontal="left" vertical="top" wrapText="1"/>
    </xf>
    <xf numFmtId="0" fontId="4" fillId="0" borderId="0" xfId="0" applyFont="1" applyAlignment="1">
      <alignment horizontal="left" vertical="top" wrapText="1"/>
    </xf>
  </cellXfs>
  <cellStyles count="4">
    <cellStyle name="Millares [0]" xfId="3" builtinId="6"/>
    <cellStyle name="Millares 2" xfId="2" xr:uid="{00000000-0005-0000-0000-000001000000}"/>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D349008"/>
  <sheetViews>
    <sheetView tabSelected="1" topLeftCell="A13" zoomScale="49" zoomScaleNormal="49" workbookViewId="0">
      <selection activeCell="A12" sqref="A12"/>
    </sheetView>
  </sheetViews>
  <sheetFormatPr defaultColWidth="8.85546875" defaultRowHeight="43.5" customHeight="1"/>
  <cols>
    <col min="1" max="1" width="13.7109375" style="2" customWidth="1"/>
    <col min="2" max="2" width="14.140625" style="1" customWidth="1"/>
    <col min="3" max="3" width="57.42578125" style="96" customWidth="1"/>
    <col min="4" max="4" width="16.7109375" style="56" customWidth="1"/>
    <col min="5" max="5" width="54.7109375" style="37" bestFit="1" customWidth="1"/>
    <col min="6" max="6" width="31.7109375" style="1" bestFit="1" customWidth="1"/>
    <col min="7" max="7" width="11.7109375" style="5" customWidth="1"/>
    <col min="8" max="9" width="17.42578125" style="5" customWidth="1"/>
    <col min="10" max="11" width="14" style="1" customWidth="1"/>
    <col min="12" max="13" width="11.5703125" style="5" customWidth="1"/>
    <col min="14" max="14" width="11" style="1" customWidth="1"/>
    <col min="15" max="15" width="78.28515625" style="1" bestFit="1" customWidth="1"/>
    <col min="16" max="16" width="48.28515625" style="1" bestFit="1" customWidth="1"/>
    <col min="17" max="17" width="203.140625" style="1" bestFit="1" customWidth="1"/>
    <col min="18" max="18" width="53" style="1" bestFit="1" customWidth="1"/>
    <col min="19" max="19" width="106" style="1" bestFit="1" customWidth="1"/>
    <col min="20" max="20" width="78.140625" style="1" bestFit="1" customWidth="1"/>
    <col min="21" max="21" width="97.7109375" style="1" bestFit="1" customWidth="1"/>
    <col min="22" max="22" width="66.7109375" style="1" bestFit="1" customWidth="1"/>
    <col min="23" max="23" width="65.42578125" style="1" bestFit="1" customWidth="1"/>
    <col min="24" max="24" width="53.42578125" style="1" bestFit="1" customWidth="1"/>
    <col min="25" max="25" width="78.140625" style="1" bestFit="1" customWidth="1"/>
    <col min="26" max="26" width="60" style="1" bestFit="1" customWidth="1"/>
    <col min="27" max="27" width="32.140625" style="1" customWidth="1"/>
    <col min="28" max="28" width="55.85546875" style="37" bestFit="1" customWidth="1"/>
    <col min="29" max="29" width="40.28515625" style="1" bestFit="1" customWidth="1"/>
    <col min="30" max="30" width="16.85546875" style="25" customWidth="1"/>
    <col min="31" max="31" width="12.140625" style="1" customWidth="1"/>
    <col min="32" max="33" width="13" style="1" customWidth="1"/>
    <col min="34" max="35" width="8" style="27" customWidth="1"/>
    <col min="36" max="36" width="25.140625" style="1" bestFit="1" customWidth="1"/>
    <col min="37" max="37" width="11.7109375" style="3" bestFit="1" customWidth="1"/>
    <col min="38" max="235" width="8" style="3" customWidth="1"/>
    <col min="236" max="237" width="9.140625" style="3" bestFit="1" customWidth="1"/>
    <col min="238" max="238" width="9" style="3" bestFit="1" customWidth="1"/>
    <col min="239" max="16377" width="8.85546875" style="1"/>
    <col min="16378" max="16384" width="9.140625" style="1" customWidth="1"/>
  </cols>
  <sheetData>
    <row r="1" spans="1:238" s="5" customFormat="1" ht="43.5" customHeight="1">
      <c r="A1" s="66" t="s">
        <v>0</v>
      </c>
      <c r="B1" s="67"/>
      <c r="C1" s="67"/>
      <c r="D1" s="67"/>
      <c r="E1" s="67"/>
      <c r="F1" s="67"/>
      <c r="G1" s="67"/>
      <c r="H1" s="67"/>
      <c r="I1" s="57" t="s">
        <v>1</v>
      </c>
      <c r="J1" s="18" t="s">
        <v>1</v>
      </c>
      <c r="K1" s="18" t="s">
        <v>1</v>
      </c>
      <c r="L1" s="77" t="s">
        <v>2</v>
      </c>
      <c r="M1" s="77"/>
      <c r="N1" s="18" t="s">
        <v>1</v>
      </c>
      <c r="AB1" s="37"/>
      <c r="AD1" s="24"/>
      <c r="AH1" s="27"/>
      <c r="AI1" s="27"/>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c r="FT1" s="6"/>
      <c r="FU1" s="6"/>
      <c r="FV1" s="6"/>
      <c r="FW1" s="6"/>
      <c r="FX1" s="6"/>
      <c r="FY1" s="6"/>
      <c r="FZ1" s="6"/>
      <c r="GA1" s="6"/>
      <c r="GB1" s="6"/>
      <c r="GC1" s="6"/>
      <c r="GD1" s="6"/>
      <c r="GE1" s="6"/>
      <c r="GF1" s="6"/>
      <c r="GG1" s="6"/>
      <c r="GH1" s="6"/>
      <c r="GI1" s="6"/>
      <c r="GJ1" s="6"/>
      <c r="GK1" s="6"/>
      <c r="GL1" s="6"/>
      <c r="GM1" s="6"/>
      <c r="GN1" s="6"/>
      <c r="GO1" s="6"/>
      <c r="GP1" s="6"/>
      <c r="GQ1" s="6"/>
      <c r="GR1" s="6"/>
      <c r="GS1" s="6"/>
      <c r="GT1" s="6"/>
      <c r="GU1" s="6"/>
      <c r="GV1" s="6"/>
      <c r="GW1" s="6"/>
      <c r="GX1" s="6"/>
      <c r="GY1" s="6"/>
      <c r="GZ1" s="6"/>
      <c r="HA1" s="6"/>
      <c r="HB1" s="6"/>
      <c r="HC1" s="6"/>
      <c r="HD1" s="6"/>
      <c r="HE1" s="6"/>
      <c r="HF1" s="6"/>
      <c r="HG1" s="6"/>
      <c r="HH1" s="6"/>
      <c r="HI1" s="6"/>
      <c r="HJ1" s="6"/>
      <c r="HK1" s="6"/>
      <c r="HL1" s="6"/>
      <c r="HM1" s="6"/>
      <c r="HN1" s="6"/>
      <c r="HO1" s="6"/>
      <c r="HP1" s="6"/>
      <c r="HQ1" s="6"/>
      <c r="HR1" s="6"/>
      <c r="HS1" s="6"/>
      <c r="HT1" s="6"/>
      <c r="HU1" s="6"/>
      <c r="HV1" s="6"/>
      <c r="HW1" s="6"/>
      <c r="HX1" s="6"/>
      <c r="HY1" s="6"/>
      <c r="HZ1" s="6"/>
      <c r="IA1" s="6"/>
      <c r="IB1" s="6"/>
      <c r="IC1" s="6"/>
      <c r="ID1" s="6"/>
    </row>
    <row r="2" spans="1:238" s="26" customFormat="1" ht="43.5" customHeight="1">
      <c r="A2" s="45" t="s">
        <v>3</v>
      </c>
      <c r="B2" s="46" t="s">
        <v>4</v>
      </c>
      <c r="C2" s="89" t="s">
        <v>5</v>
      </c>
      <c r="D2" s="51" t="s">
        <v>6</v>
      </c>
      <c r="E2" s="50" t="s">
        <v>7</v>
      </c>
      <c r="F2" s="47" t="s">
        <v>8</v>
      </c>
      <c r="G2" s="46" t="s">
        <v>9</v>
      </c>
      <c r="H2" s="46" t="s">
        <v>10</v>
      </c>
      <c r="I2" s="46" t="s">
        <v>11</v>
      </c>
      <c r="J2" s="46" t="s">
        <v>12</v>
      </c>
      <c r="K2" s="46" t="s">
        <v>13</v>
      </c>
      <c r="L2" s="46" t="s">
        <v>14</v>
      </c>
      <c r="M2" s="46" t="s">
        <v>15</v>
      </c>
      <c r="N2" s="46" t="s">
        <v>16</v>
      </c>
      <c r="AD2" s="48"/>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c r="DE2" s="49"/>
      <c r="DF2" s="49"/>
      <c r="DG2" s="49"/>
      <c r="DH2" s="49"/>
      <c r="DI2" s="49"/>
      <c r="DJ2" s="49"/>
      <c r="DK2" s="49"/>
      <c r="DL2" s="49"/>
      <c r="DM2" s="49"/>
      <c r="DN2" s="49"/>
      <c r="DO2" s="49"/>
      <c r="DP2" s="49"/>
      <c r="DQ2" s="49"/>
      <c r="DR2" s="49"/>
      <c r="DS2" s="49"/>
      <c r="DT2" s="49"/>
      <c r="DU2" s="49"/>
      <c r="DV2" s="49"/>
      <c r="DW2" s="49"/>
      <c r="DX2" s="49"/>
      <c r="DY2" s="49"/>
      <c r="DZ2" s="49"/>
      <c r="EA2" s="49"/>
      <c r="EB2" s="49"/>
      <c r="EC2" s="49"/>
      <c r="ED2" s="49"/>
      <c r="EE2" s="49"/>
      <c r="EF2" s="49"/>
      <c r="EG2" s="49"/>
      <c r="EH2" s="49"/>
      <c r="EI2" s="49"/>
      <c r="EJ2" s="49"/>
      <c r="EK2" s="49"/>
      <c r="EL2" s="49"/>
      <c r="EM2" s="49"/>
      <c r="EN2" s="49"/>
      <c r="EO2" s="49"/>
      <c r="EP2" s="49"/>
      <c r="EQ2" s="49"/>
      <c r="ER2" s="49"/>
      <c r="ES2" s="49"/>
      <c r="ET2" s="49"/>
      <c r="EU2" s="49"/>
      <c r="EV2" s="49"/>
      <c r="EW2" s="49"/>
      <c r="EX2" s="49"/>
      <c r="EY2" s="49"/>
      <c r="EZ2" s="49"/>
      <c r="FA2" s="49"/>
      <c r="FB2" s="49"/>
      <c r="FC2" s="49"/>
      <c r="FD2" s="49"/>
      <c r="FE2" s="49"/>
      <c r="FF2" s="49"/>
      <c r="FG2" s="49"/>
      <c r="FH2" s="49"/>
      <c r="FI2" s="49"/>
      <c r="FJ2" s="49"/>
      <c r="FK2" s="49"/>
      <c r="FL2" s="49"/>
      <c r="FM2" s="49"/>
      <c r="FN2" s="49"/>
      <c r="FO2" s="49"/>
      <c r="FP2" s="49"/>
      <c r="FQ2" s="49"/>
      <c r="FR2" s="49"/>
      <c r="FS2" s="49"/>
      <c r="FT2" s="49"/>
      <c r="FU2" s="49"/>
      <c r="FV2" s="49"/>
      <c r="FW2" s="49"/>
      <c r="FX2" s="49"/>
      <c r="FY2" s="49"/>
      <c r="FZ2" s="49"/>
      <c r="GA2" s="49"/>
      <c r="GB2" s="49"/>
      <c r="GC2" s="49"/>
      <c r="GD2" s="49"/>
      <c r="GE2" s="49"/>
      <c r="GF2" s="49"/>
      <c r="GG2" s="49"/>
      <c r="GH2" s="49"/>
      <c r="GI2" s="49"/>
      <c r="GJ2" s="49"/>
      <c r="GK2" s="49"/>
      <c r="GL2" s="49"/>
      <c r="GM2" s="49"/>
      <c r="GN2" s="49"/>
      <c r="GO2" s="49"/>
      <c r="GP2" s="49"/>
      <c r="GQ2" s="49"/>
      <c r="GR2" s="49"/>
      <c r="GS2" s="49"/>
      <c r="GT2" s="49"/>
      <c r="GU2" s="49"/>
      <c r="GV2" s="49"/>
      <c r="GW2" s="49"/>
      <c r="GX2" s="49"/>
      <c r="GY2" s="49"/>
      <c r="GZ2" s="49"/>
      <c r="HA2" s="49"/>
      <c r="HB2" s="49"/>
      <c r="HC2" s="49"/>
      <c r="HD2" s="49"/>
      <c r="HE2" s="49"/>
      <c r="HF2" s="49"/>
      <c r="HG2" s="49"/>
      <c r="HH2" s="49"/>
      <c r="HI2" s="49"/>
      <c r="HJ2" s="49"/>
      <c r="HK2" s="49"/>
      <c r="HL2" s="49"/>
      <c r="HM2" s="49"/>
      <c r="HN2" s="49"/>
      <c r="HO2" s="49"/>
      <c r="HP2" s="49"/>
      <c r="HQ2" s="49"/>
      <c r="HR2" s="49"/>
      <c r="HS2" s="49"/>
      <c r="HT2" s="49"/>
      <c r="HU2" s="49"/>
      <c r="HV2" s="49"/>
      <c r="HW2" s="49"/>
      <c r="HX2" s="49"/>
      <c r="HY2" s="49"/>
      <c r="HZ2" s="49"/>
      <c r="IA2" s="49"/>
      <c r="IB2" s="49"/>
      <c r="IC2" s="49"/>
      <c r="ID2" s="49"/>
    </row>
    <row r="3" spans="1:238" s="2" customFormat="1" ht="43.5" customHeight="1">
      <c r="A3" s="13" t="s">
        <v>17</v>
      </c>
      <c r="B3" s="14">
        <v>42899</v>
      </c>
      <c r="C3" s="90" t="s">
        <v>18</v>
      </c>
      <c r="D3" s="52">
        <v>0</v>
      </c>
      <c r="E3" s="38" t="s">
        <v>19</v>
      </c>
      <c r="F3" s="38" t="s">
        <v>20</v>
      </c>
      <c r="G3" s="59">
        <v>1097</v>
      </c>
      <c r="H3" s="58">
        <v>0</v>
      </c>
      <c r="I3" s="59">
        <f>+(K3-J3+1)-G3</f>
        <v>914</v>
      </c>
      <c r="J3" s="14">
        <v>42916</v>
      </c>
      <c r="K3" s="14">
        <v>44926</v>
      </c>
      <c r="L3" s="28">
        <v>0</v>
      </c>
      <c r="M3" s="28" t="s">
        <v>21</v>
      </c>
      <c r="N3" s="14" t="s">
        <v>21</v>
      </c>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row>
    <row r="4" spans="1:238" s="2" customFormat="1" ht="43.5" customHeight="1">
      <c r="A4" s="13" t="s">
        <v>22</v>
      </c>
      <c r="B4" s="14" t="s">
        <v>23</v>
      </c>
      <c r="C4" s="90" t="s">
        <v>24</v>
      </c>
      <c r="D4" s="52">
        <v>8706030806</v>
      </c>
      <c r="E4" s="38" t="s">
        <v>25</v>
      </c>
      <c r="F4" s="38" t="s">
        <v>26</v>
      </c>
      <c r="G4" s="59">
        <v>1096</v>
      </c>
      <c r="H4" s="58">
        <v>38000000</v>
      </c>
      <c r="I4" s="59">
        <v>30</v>
      </c>
      <c r="J4" s="14" t="s">
        <v>27</v>
      </c>
      <c r="K4" s="14">
        <v>44530</v>
      </c>
      <c r="L4" s="29">
        <v>0.89</v>
      </c>
      <c r="M4" s="28" t="s">
        <v>21</v>
      </c>
      <c r="N4" s="14" t="s">
        <v>21</v>
      </c>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row>
    <row r="5" spans="1:238" s="2" customFormat="1" ht="43.5" customHeight="1">
      <c r="A5" s="13" t="s">
        <v>28</v>
      </c>
      <c r="B5" s="14">
        <v>43399</v>
      </c>
      <c r="C5" s="90" t="s">
        <v>29</v>
      </c>
      <c r="D5" s="52">
        <v>6876970980</v>
      </c>
      <c r="E5" s="38" t="s">
        <v>30</v>
      </c>
      <c r="F5" s="38" t="s">
        <v>31</v>
      </c>
      <c r="G5" s="59">
        <v>1096</v>
      </c>
      <c r="H5" s="58">
        <v>0</v>
      </c>
      <c r="I5" s="59">
        <v>276</v>
      </c>
      <c r="J5" s="14">
        <v>43405</v>
      </c>
      <c r="K5" s="14">
        <v>44773</v>
      </c>
      <c r="L5" s="30">
        <v>0.89</v>
      </c>
      <c r="M5" s="30">
        <v>0.54</v>
      </c>
      <c r="N5" s="14" t="s">
        <v>21</v>
      </c>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row>
    <row r="6" spans="1:238" s="2" customFormat="1" ht="43.5" customHeight="1">
      <c r="A6" s="13" t="s">
        <v>32</v>
      </c>
      <c r="B6" s="14" t="s">
        <v>33</v>
      </c>
      <c r="C6" s="90" t="s">
        <v>34</v>
      </c>
      <c r="D6" s="52">
        <v>8515643947</v>
      </c>
      <c r="E6" s="38" t="s">
        <v>35</v>
      </c>
      <c r="F6" s="38" t="s">
        <v>36</v>
      </c>
      <c r="G6" s="59">
        <v>1081</v>
      </c>
      <c r="H6" s="58">
        <v>89293107</v>
      </c>
      <c r="I6" s="59">
        <v>10</v>
      </c>
      <c r="J6" s="14" t="s">
        <v>33</v>
      </c>
      <c r="K6" s="14">
        <v>44510</v>
      </c>
      <c r="L6" s="30">
        <v>0.87</v>
      </c>
      <c r="M6" s="30">
        <v>0.84</v>
      </c>
      <c r="N6" s="14" t="s">
        <v>21</v>
      </c>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row>
    <row r="7" spans="1:238" s="2" customFormat="1" ht="43.5" customHeight="1">
      <c r="A7" s="13" t="s">
        <v>37</v>
      </c>
      <c r="B7" s="14" t="s">
        <v>38</v>
      </c>
      <c r="C7" s="90" t="s">
        <v>39</v>
      </c>
      <c r="D7" s="52">
        <v>0</v>
      </c>
      <c r="E7" s="38" t="s">
        <v>40</v>
      </c>
      <c r="F7" s="38" t="s">
        <v>41</v>
      </c>
      <c r="G7" s="59">
        <v>1036</v>
      </c>
      <c r="H7" s="58">
        <v>0</v>
      </c>
      <c r="I7" s="59">
        <v>366</v>
      </c>
      <c r="J7" s="14" t="s">
        <v>42</v>
      </c>
      <c r="K7" s="14">
        <v>44865</v>
      </c>
      <c r="L7" s="31">
        <v>0.83</v>
      </c>
      <c r="M7" s="28">
        <v>0</v>
      </c>
      <c r="N7" s="14" t="s">
        <v>21</v>
      </c>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row>
    <row r="8" spans="1:238" s="2" customFormat="1" ht="43.5" customHeight="1">
      <c r="A8" s="13" t="s">
        <v>43</v>
      </c>
      <c r="B8" s="14" t="s">
        <v>44</v>
      </c>
      <c r="C8" s="90" t="s">
        <v>45</v>
      </c>
      <c r="D8" s="52">
        <v>1744367464</v>
      </c>
      <c r="E8" s="38" t="s">
        <v>46</v>
      </c>
      <c r="F8" s="38" t="s">
        <v>47</v>
      </c>
      <c r="G8" s="59">
        <v>1066</v>
      </c>
      <c r="H8" s="58">
        <v>0</v>
      </c>
      <c r="I8" s="59">
        <v>0</v>
      </c>
      <c r="J8" s="14" t="s">
        <v>42</v>
      </c>
      <c r="K8" s="14" t="s">
        <v>48</v>
      </c>
      <c r="L8" s="28">
        <v>0</v>
      </c>
      <c r="M8" s="28">
        <v>0</v>
      </c>
      <c r="N8" s="14" t="s">
        <v>21</v>
      </c>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row>
    <row r="9" spans="1:238" s="2" customFormat="1" ht="43.5" customHeight="1">
      <c r="A9" s="13" t="s">
        <v>49</v>
      </c>
      <c r="B9" s="14" t="s">
        <v>44</v>
      </c>
      <c r="C9" s="90" t="s">
        <v>50</v>
      </c>
      <c r="D9" s="52">
        <v>1036732670</v>
      </c>
      <c r="E9" s="38" t="s">
        <v>51</v>
      </c>
      <c r="F9" s="38" t="s">
        <v>36</v>
      </c>
      <c r="G9" s="59">
        <v>1066</v>
      </c>
      <c r="H9" s="58">
        <f>220184923+61435526</f>
        <v>281620449</v>
      </c>
      <c r="I9" s="59">
        <f>60+210</f>
        <v>270</v>
      </c>
      <c r="J9" s="14" t="s">
        <v>42</v>
      </c>
      <c r="K9" s="14">
        <v>44561</v>
      </c>
      <c r="L9" s="30">
        <v>0.87</v>
      </c>
      <c r="M9" s="30">
        <v>0.87</v>
      </c>
      <c r="N9" s="14" t="s">
        <v>21</v>
      </c>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row>
    <row r="10" spans="1:238" s="2" customFormat="1" ht="43.5" customHeight="1">
      <c r="A10" s="13" t="s">
        <v>52</v>
      </c>
      <c r="B10" s="14" t="s">
        <v>44</v>
      </c>
      <c r="C10" s="90" t="s">
        <v>53</v>
      </c>
      <c r="D10" s="52">
        <v>888259189</v>
      </c>
      <c r="E10" s="38" t="s">
        <v>51</v>
      </c>
      <c r="F10" s="38" t="s">
        <v>36</v>
      </c>
      <c r="G10" s="59">
        <v>1066</v>
      </c>
      <c r="H10" s="58">
        <f>51856296+185852975</f>
        <v>237709271</v>
      </c>
      <c r="I10" s="59">
        <f>210+60</f>
        <v>270</v>
      </c>
      <c r="J10" s="14" t="s">
        <v>42</v>
      </c>
      <c r="K10" s="14">
        <v>44773</v>
      </c>
      <c r="L10" s="30">
        <v>0.87</v>
      </c>
      <c r="M10" s="30">
        <v>0.87</v>
      </c>
      <c r="N10" s="14" t="s">
        <v>21</v>
      </c>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row>
    <row r="11" spans="1:238" s="2" customFormat="1" ht="43.5" customHeight="1">
      <c r="A11" s="13" t="s">
        <v>54</v>
      </c>
      <c r="B11" s="14" t="s">
        <v>44</v>
      </c>
      <c r="C11" s="90" t="s">
        <v>55</v>
      </c>
      <c r="D11" s="52">
        <v>6939405622</v>
      </c>
      <c r="E11" s="38" t="s">
        <v>51</v>
      </c>
      <c r="F11" s="38" t="s">
        <v>36</v>
      </c>
      <c r="G11" s="59">
        <v>1066</v>
      </c>
      <c r="H11" s="58">
        <v>90000000</v>
      </c>
      <c r="I11" s="59">
        <v>15</v>
      </c>
      <c r="J11" s="14" t="s">
        <v>42</v>
      </c>
      <c r="K11" s="14">
        <v>44530</v>
      </c>
      <c r="L11" s="30">
        <v>0.87</v>
      </c>
      <c r="M11" s="30">
        <v>0.87</v>
      </c>
      <c r="N11" s="14" t="s">
        <v>21</v>
      </c>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row>
    <row r="12" spans="1:238" s="2" customFormat="1" ht="43.5" customHeight="1">
      <c r="A12" s="13" t="s">
        <v>56</v>
      </c>
      <c r="B12" s="14" t="s">
        <v>57</v>
      </c>
      <c r="C12" s="90" t="s">
        <v>58</v>
      </c>
      <c r="D12" s="52">
        <v>435332498</v>
      </c>
      <c r="E12" s="38" t="s">
        <v>59</v>
      </c>
      <c r="F12" s="38" t="s">
        <v>60</v>
      </c>
      <c r="G12" s="59">
        <v>1049</v>
      </c>
      <c r="H12" s="58">
        <f>43835296+64000000</f>
        <v>107835296</v>
      </c>
      <c r="I12" s="59">
        <v>60</v>
      </c>
      <c r="J12" s="14" t="s">
        <v>61</v>
      </c>
      <c r="K12" s="14">
        <v>44561</v>
      </c>
      <c r="L12" s="29">
        <v>0.89</v>
      </c>
      <c r="M12" s="29">
        <v>0.79</v>
      </c>
      <c r="N12" s="14" t="s">
        <v>21</v>
      </c>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row>
    <row r="13" spans="1:238" s="2" customFormat="1" ht="43.5" customHeight="1">
      <c r="A13" s="13" t="s">
        <v>62</v>
      </c>
      <c r="B13" s="14" t="s">
        <v>63</v>
      </c>
      <c r="C13" s="90" t="s">
        <v>64</v>
      </c>
      <c r="D13" s="52">
        <v>979528426</v>
      </c>
      <c r="E13" s="38" t="s">
        <v>65</v>
      </c>
      <c r="F13" s="38" t="s">
        <v>60</v>
      </c>
      <c r="G13" s="59">
        <v>1048</v>
      </c>
      <c r="H13" s="58">
        <f>29778132+67573264</f>
        <v>97351396</v>
      </c>
      <c r="I13" s="59">
        <v>60</v>
      </c>
      <c r="J13" s="14" t="s">
        <v>66</v>
      </c>
      <c r="K13" s="14">
        <v>44561</v>
      </c>
      <c r="L13" s="29">
        <v>0.89</v>
      </c>
      <c r="M13" s="29">
        <v>0.79</v>
      </c>
      <c r="N13" s="14" t="s">
        <v>21</v>
      </c>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row>
    <row r="14" spans="1:238" s="2" customFormat="1" ht="43.5" customHeight="1">
      <c r="A14" s="13" t="s">
        <v>67</v>
      </c>
      <c r="B14" s="14" t="s">
        <v>61</v>
      </c>
      <c r="C14" s="90" t="s">
        <v>68</v>
      </c>
      <c r="D14" s="52">
        <v>203599390</v>
      </c>
      <c r="E14" s="38" t="s">
        <v>69</v>
      </c>
      <c r="F14" s="38" t="s">
        <v>70</v>
      </c>
      <c r="G14" s="59">
        <v>1047</v>
      </c>
      <c r="H14" s="58">
        <v>12063554</v>
      </c>
      <c r="I14" s="59">
        <v>60</v>
      </c>
      <c r="J14" s="14" t="s">
        <v>71</v>
      </c>
      <c r="K14" s="14">
        <v>44561</v>
      </c>
      <c r="L14" s="30">
        <v>0.95</v>
      </c>
      <c r="M14" s="30">
        <v>0.91</v>
      </c>
      <c r="N14" s="14" t="s">
        <v>21</v>
      </c>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row>
    <row r="15" spans="1:238" s="2" customFormat="1" ht="43.5" customHeight="1">
      <c r="A15" s="13" t="s">
        <v>72</v>
      </c>
      <c r="B15" s="14" t="s">
        <v>71</v>
      </c>
      <c r="C15" s="90" t="s">
        <v>73</v>
      </c>
      <c r="D15" s="52">
        <v>4064127086</v>
      </c>
      <c r="E15" s="38" t="s">
        <v>74</v>
      </c>
      <c r="F15" s="38" t="s">
        <v>75</v>
      </c>
      <c r="G15" s="59">
        <v>1325</v>
      </c>
      <c r="H15" s="58">
        <v>87563495</v>
      </c>
      <c r="I15" s="59">
        <v>0</v>
      </c>
      <c r="J15" s="14" t="s">
        <v>76</v>
      </c>
      <c r="K15" s="14" t="s">
        <v>77</v>
      </c>
      <c r="L15" s="28">
        <v>0</v>
      </c>
      <c r="M15" s="28">
        <v>0</v>
      </c>
      <c r="N15" s="14" t="s">
        <v>21</v>
      </c>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row>
    <row r="16" spans="1:238" s="2" customFormat="1" ht="43.5" customHeight="1">
      <c r="A16" s="13" t="s">
        <v>78</v>
      </c>
      <c r="B16" s="14" t="s">
        <v>79</v>
      </c>
      <c r="C16" s="90" t="s">
        <v>80</v>
      </c>
      <c r="D16" s="52">
        <v>32289810</v>
      </c>
      <c r="E16" s="38" t="s">
        <v>81</v>
      </c>
      <c r="F16" s="38" t="s">
        <v>47</v>
      </c>
      <c r="G16" s="59">
        <v>1101</v>
      </c>
      <c r="H16" s="58">
        <v>6691860</v>
      </c>
      <c r="I16" s="59">
        <f>210+60</f>
        <v>270</v>
      </c>
      <c r="J16" s="14" t="s">
        <v>82</v>
      </c>
      <c r="K16" s="14">
        <v>44773</v>
      </c>
      <c r="L16" s="31">
        <v>0.88372093023255816</v>
      </c>
      <c r="M16" s="31">
        <v>0.83720930232558144</v>
      </c>
      <c r="N16" s="14" t="s">
        <v>21</v>
      </c>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row>
    <row r="17" spans="1:216" s="2" customFormat="1" ht="43.5" customHeight="1">
      <c r="A17" s="13" t="s">
        <v>83</v>
      </c>
      <c r="B17" s="14" t="s">
        <v>79</v>
      </c>
      <c r="C17" s="90" t="s">
        <v>84</v>
      </c>
      <c r="D17" s="52">
        <v>2516895222</v>
      </c>
      <c r="E17" s="38" t="s">
        <v>85</v>
      </c>
      <c r="F17" s="38" t="s">
        <v>60</v>
      </c>
      <c r="G17" s="59">
        <v>1038</v>
      </c>
      <c r="H17" s="58">
        <v>89395534</v>
      </c>
      <c r="I17" s="59">
        <v>60</v>
      </c>
      <c r="J17" s="14" t="s">
        <v>86</v>
      </c>
      <c r="K17" s="14">
        <v>44560</v>
      </c>
      <c r="L17" s="29">
        <v>0.89</v>
      </c>
      <c r="M17" s="29">
        <v>0.78</v>
      </c>
      <c r="N17" s="14" t="s">
        <v>21</v>
      </c>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c r="GP17" s="4"/>
      <c r="GQ17" s="4"/>
      <c r="GR17" s="4"/>
      <c r="GS17" s="4"/>
      <c r="GT17" s="4"/>
      <c r="GU17" s="4"/>
      <c r="GV17" s="4"/>
      <c r="GW17" s="4"/>
      <c r="GX17" s="4"/>
      <c r="GY17" s="4"/>
      <c r="GZ17" s="4"/>
      <c r="HA17" s="4"/>
      <c r="HB17" s="4"/>
      <c r="HC17" s="4"/>
      <c r="HD17" s="4"/>
      <c r="HE17" s="4"/>
      <c r="HF17" s="4"/>
      <c r="HG17" s="4"/>
      <c r="HH17" s="4"/>
    </row>
    <row r="18" spans="1:216" s="2" customFormat="1" ht="43.5" customHeight="1">
      <c r="A18" s="13" t="s">
        <v>87</v>
      </c>
      <c r="B18" s="14" t="s">
        <v>82</v>
      </c>
      <c r="C18" s="90" t="s">
        <v>88</v>
      </c>
      <c r="D18" s="52">
        <v>77737950</v>
      </c>
      <c r="E18" s="38" t="s">
        <v>89</v>
      </c>
      <c r="F18" s="38" t="s">
        <v>60</v>
      </c>
      <c r="G18" s="59">
        <v>1039</v>
      </c>
      <c r="H18" s="58">
        <v>0</v>
      </c>
      <c r="I18" s="59">
        <v>60</v>
      </c>
      <c r="J18" s="14" t="s">
        <v>86</v>
      </c>
      <c r="K18" s="14">
        <v>44561</v>
      </c>
      <c r="L18" s="29">
        <v>0.89</v>
      </c>
      <c r="M18" s="29">
        <v>0.18</v>
      </c>
      <c r="N18" s="14" t="s">
        <v>21</v>
      </c>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row>
    <row r="19" spans="1:216" s="2" customFormat="1" ht="43.5" customHeight="1">
      <c r="A19" s="13" t="s">
        <v>90</v>
      </c>
      <c r="B19" s="14" t="s">
        <v>82</v>
      </c>
      <c r="C19" s="90" t="s">
        <v>91</v>
      </c>
      <c r="D19" s="52">
        <v>830406580</v>
      </c>
      <c r="E19" s="38" t="s">
        <v>92</v>
      </c>
      <c r="F19" s="38" t="s">
        <v>60</v>
      </c>
      <c r="G19" s="59">
        <v>1039</v>
      </c>
      <c r="H19" s="58">
        <v>51631351</v>
      </c>
      <c r="I19" s="59">
        <v>60</v>
      </c>
      <c r="J19" s="14" t="s">
        <v>86</v>
      </c>
      <c r="K19" s="14">
        <v>44561</v>
      </c>
      <c r="L19" s="29">
        <v>0.89</v>
      </c>
      <c r="M19" s="29">
        <v>0.87</v>
      </c>
      <c r="N19" s="14" t="s">
        <v>21</v>
      </c>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row>
    <row r="20" spans="1:216" s="2" customFormat="1" ht="43.5" customHeight="1">
      <c r="A20" s="13" t="s">
        <v>93</v>
      </c>
      <c r="B20" s="14" t="s">
        <v>82</v>
      </c>
      <c r="C20" s="90" t="s">
        <v>94</v>
      </c>
      <c r="D20" s="52">
        <v>67335112067</v>
      </c>
      <c r="E20" s="38" t="s">
        <v>95</v>
      </c>
      <c r="F20" s="38" t="s">
        <v>96</v>
      </c>
      <c r="G20" s="59">
        <v>943</v>
      </c>
      <c r="H20" s="58">
        <v>0</v>
      </c>
      <c r="I20" s="59">
        <v>0</v>
      </c>
      <c r="J20" s="14" t="s">
        <v>97</v>
      </c>
      <c r="K20" s="14" t="s">
        <v>98</v>
      </c>
      <c r="L20" s="28">
        <v>0</v>
      </c>
      <c r="M20" s="28">
        <v>0</v>
      </c>
      <c r="N20" s="14" t="s">
        <v>21</v>
      </c>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row>
    <row r="21" spans="1:216" s="2" customFormat="1" ht="43.5" customHeight="1">
      <c r="A21" s="13" t="s">
        <v>99</v>
      </c>
      <c r="B21" s="14" t="s">
        <v>82</v>
      </c>
      <c r="C21" s="90" t="s">
        <v>100</v>
      </c>
      <c r="D21" s="52">
        <v>228108440</v>
      </c>
      <c r="E21" s="38" t="s">
        <v>101</v>
      </c>
      <c r="F21" s="38" t="s">
        <v>36</v>
      </c>
      <c r="G21" s="59">
        <v>1036</v>
      </c>
      <c r="H21" s="58">
        <v>79000000</v>
      </c>
      <c r="I21" s="59">
        <v>0</v>
      </c>
      <c r="J21" s="14" t="s">
        <v>97</v>
      </c>
      <c r="K21" s="14" t="s">
        <v>48</v>
      </c>
      <c r="L21" s="29">
        <v>1</v>
      </c>
      <c r="M21" s="29">
        <v>0.95</v>
      </c>
      <c r="N21" s="14" t="s">
        <v>21</v>
      </c>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row>
    <row r="22" spans="1:216" s="2" customFormat="1" ht="43.5" customHeight="1">
      <c r="A22" s="13" t="s">
        <v>102</v>
      </c>
      <c r="B22" s="14" t="s">
        <v>86</v>
      </c>
      <c r="C22" s="90" t="s">
        <v>103</v>
      </c>
      <c r="D22" s="52">
        <v>962469840</v>
      </c>
      <c r="E22" s="38" t="s">
        <v>104</v>
      </c>
      <c r="F22" s="38" t="s">
        <v>36</v>
      </c>
      <c r="G22" s="59">
        <v>1039</v>
      </c>
      <c r="H22" s="58">
        <v>47351506</v>
      </c>
      <c r="I22" s="59">
        <v>60</v>
      </c>
      <c r="J22" s="14" t="s">
        <v>86</v>
      </c>
      <c r="K22" s="14">
        <v>44561</v>
      </c>
      <c r="L22" s="29">
        <v>0.9</v>
      </c>
      <c r="M22" s="29">
        <v>0.86</v>
      </c>
      <c r="N22" s="14" t="s">
        <v>21</v>
      </c>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row>
    <row r="23" spans="1:216" s="2" customFormat="1" ht="43.5" customHeight="1">
      <c r="A23" s="13" t="s">
        <v>105</v>
      </c>
      <c r="B23" s="14" t="s">
        <v>86</v>
      </c>
      <c r="C23" s="90" t="s">
        <v>106</v>
      </c>
      <c r="D23" s="52">
        <v>356070989</v>
      </c>
      <c r="E23" s="38" t="s">
        <v>107</v>
      </c>
      <c r="F23" s="38" t="s">
        <v>60</v>
      </c>
      <c r="G23" s="59">
        <v>1039</v>
      </c>
      <c r="H23" s="58">
        <v>9875722</v>
      </c>
      <c r="I23" s="59">
        <v>60</v>
      </c>
      <c r="J23" s="14" t="s">
        <v>86</v>
      </c>
      <c r="K23" s="14">
        <v>44561</v>
      </c>
      <c r="L23" s="29">
        <v>0.89</v>
      </c>
      <c r="M23" s="29">
        <v>0.49</v>
      </c>
      <c r="N23" s="14" t="s">
        <v>21</v>
      </c>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row>
    <row r="24" spans="1:216" s="2" customFormat="1" ht="43.5" customHeight="1">
      <c r="A24" s="13" t="s">
        <v>108</v>
      </c>
      <c r="B24" s="14" t="s">
        <v>86</v>
      </c>
      <c r="C24" s="90" t="s">
        <v>109</v>
      </c>
      <c r="D24" s="52">
        <v>6464723502</v>
      </c>
      <c r="E24" s="38" t="s">
        <v>110</v>
      </c>
      <c r="F24" s="38" t="s">
        <v>96</v>
      </c>
      <c r="G24" s="59">
        <v>1039</v>
      </c>
      <c r="H24" s="58">
        <v>0</v>
      </c>
      <c r="I24" s="59">
        <v>0</v>
      </c>
      <c r="J24" s="14" t="s">
        <v>86</v>
      </c>
      <c r="K24" s="14" t="s">
        <v>48</v>
      </c>
      <c r="L24" s="28">
        <v>0</v>
      </c>
      <c r="M24" s="28">
        <v>0</v>
      </c>
      <c r="N24" s="14" t="s">
        <v>21</v>
      </c>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row>
    <row r="25" spans="1:216" s="2" customFormat="1" ht="43.5" customHeight="1">
      <c r="A25" s="13" t="s">
        <v>111</v>
      </c>
      <c r="B25" s="14" t="s">
        <v>86</v>
      </c>
      <c r="C25" s="90" t="s">
        <v>112</v>
      </c>
      <c r="D25" s="52">
        <v>439014800</v>
      </c>
      <c r="E25" s="38" t="s">
        <v>113</v>
      </c>
      <c r="F25" s="38" t="s">
        <v>114</v>
      </c>
      <c r="G25" s="59">
        <v>1039</v>
      </c>
      <c r="H25" s="58">
        <v>0</v>
      </c>
      <c r="I25" s="59">
        <v>0</v>
      </c>
      <c r="J25" s="14" t="s">
        <v>86</v>
      </c>
      <c r="K25" s="14" t="s">
        <v>48</v>
      </c>
      <c r="L25" s="28">
        <v>0</v>
      </c>
      <c r="M25" s="28">
        <v>0</v>
      </c>
      <c r="N25" s="14" t="s">
        <v>21</v>
      </c>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row>
    <row r="26" spans="1:216" s="2" customFormat="1" ht="43.5" customHeight="1">
      <c r="A26" s="13" t="s">
        <v>115</v>
      </c>
      <c r="B26" s="14" t="s">
        <v>86</v>
      </c>
      <c r="C26" s="90" t="s">
        <v>116</v>
      </c>
      <c r="D26" s="52">
        <v>45988156867</v>
      </c>
      <c r="E26" s="38" t="s">
        <v>117</v>
      </c>
      <c r="F26" s="38" t="s">
        <v>41</v>
      </c>
      <c r="G26" s="59">
        <v>1037</v>
      </c>
      <c r="H26" s="58">
        <v>0</v>
      </c>
      <c r="I26" s="59">
        <v>365</v>
      </c>
      <c r="J26" s="14" t="s">
        <v>118</v>
      </c>
      <c r="K26" s="14">
        <v>44865</v>
      </c>
      <c r="L26" s="29">
        <v>0.82583868665239113</v>
      </c>
      <c r="M26" s="29">
        <v>0.73944868952617959</v>
      </c>
      <c r="N26" s="14" t="s">
        <v>21</v>
      </c>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row>
    <row r="27" spans="1:216" s="2" customFormat="1" ht="43.5" customHeight="1">
      <c r="A27" s="13" t="s">
        <v>119</v>
      </c>
      <c r="B27" s="14" t="s">
        <v>86</v>
      </c>
      <c r="C27" s="90" t="s">
        <v>120</v>
      </c>
      <c r="D27" s="52">
        <v>6248255300</v>
      </c>
      <c r="E27" s="38" t="s">
        <v>121</v>
      </c>
      <c r="F27" s="38" t="s">
        <v>96</v>
      </c>
      <c r="G27" s="59">
        <v>1088</v>
      </c>
      <c r="H27" s="58">
        <v>0</v>
      </c>
      <c r="I27" s="59">
        <v>0</v>
      </c>
      <c r="J27" s="14" t="s">
        <v>86</v>
      </c>
      <c r="K27" s="14" t="s">
        <v>122</v>
      </c>
      <c r="L27" s="28">
        <v>0</v>
      </c>
      <c r="M27" s="28">
        <v>0</v>
      </c>
      <c r="N27" s="14" t="s">
        <v>21</v>
      </c>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row>
    <row r="28" spans="1:216" s="2" customFormat="1" ht="43.5" customHeight="1">
      <c r="A28" s="13" t="s">
        <v>123</v>
      </c>
      <c r="B28" s="14" t="s">
        <v>86</v>
      </c>
      <c r="C28" s="90" t="s">
        <v>120</v>
      </c>
      <c r="D28" s="52">
        <v>449107428</v>
      </c>
      <c r="E28" s="38" t="s">
        <v>124</v>
      </c>
      <c r="F28" s="38" t="s">
        <v>125</v>
      </c>
      <c r="G28" s="59">
        <v>1088</v>
      </c>
      <c r="H28" s="58">
        <v>0</v>
      </c>
      <c r="I28" s="59">
        <v>0</v>
      </c>
      <c r="J28" s="14" t="s">
        <v>86</v>
      </c>
      <c r="K28" s="14" t="s">
        <v>122</v>
      </c>
      <c r="L28" s="28">
        <v>0</v>
      </c>
      <c r="M28" s="28">
        <v>0</v>
      </c>
      <c r="N28" s="14" t="s">
        <v>21</v>
      </c>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row>
    <row r="29" spans="1:216" s="2" customFormat="1" ht="43.5" customHeight="1">
      <c r="A29" s="13" t="s">
        <v>126</v>
      </c>
      <c r="B29" s="14" t="s">
        <v>127</v>
      </c>
      <c r="C29" s="90" t="s">
        <v>128</v>
      </c>
      <c r="D29" s="52">
        <v>580336344</v>
      </c>
      <c r="E29" s="38" t="s">
        <v>129</v>
      </c>
      <c r="F29" s="38" t="s">
        <v>130</v>
      </c>
      <c r="G29" s="59">
        <v>493</v>
      </c>
      <c r="H29" s="58">
        <v>0</v>
      </c>
      <c r="I29" s="59">
        <v>189</v>
      </c>
      <c r="J29" s="14" t="s">
        <v>131</v>
      </c>
      <c r="K29" s="14" t="s">
        <v>132</v>
      </c>
      <c r="L29" s="28">
        <v>0</v>
      </c>
      <c r="M29" s="28">
        <v>0</v>
      </c>
      <c r="N29" s="14" t="s">
        <v>21</v>
      </c>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row>
    <row r="30" spans="1:216" s="2" customFormat="1" ht="43.5" customHeight="1">
      <c r="A30" s="13" t="s">
        <v>133</v>
      </c>
      <c r="B30" s="14" t="s">
        <v>134</v>
      </c>
      <c r="C30" s="90" t="s">
        <v>135</v>
      </c>
      <c r="D30" s="52">
        <v>1621800</v>
      </c>
      <c r="E30" s="38" t="s">
        <v>136</v>
      </c>
      <c r="F30" s="38" t="s">
        <v>137</v>
      </c>
      <c r="G30" s="59">
        <v>666</v>
      </c>
      <c r="H30" s="58">
        <v>12000000</v>
      </c>
      <c r="I30" s="59">
        <v>75</v>
      </c>
      <c r="J30" s="14" t="s">
        <v>138</v>
      </c>
      <c r="K30" s="14" t="s">
        <v>139</v>
      </c>
      <c r="L30" s="28">
        <v>0.95</v>
      </c>
      <c r="M30" s="28">
        <v>0.9</v>
      </c>
      <c r="N30" s="14" t="s">
        <v>21</v>
      </c>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4"/>
      <c r="FI30" s="4"/>
      <c r="FJ30" s="4"/>
      <c r="FK30" s="4"/>
      <c r="FL30" s="4"/>
      <c r="FM30" s="4"/>
      <c r="FN30" s="4"/>
      <c r="FO30" s="4"/>
      <c r="FP30" s="4"/>
      <c r="FQ30" s="4"/>
      <c r="FR30" s="4"/>
      <c r="FS30" s="4"/>
      <c r="FT30" s="4"/>
      <c r="FU30" s="4"/>
      <c r="FV30" s="4"/>
      <c r="FW30" s="4"/>
      <c r="FX30" s="4"/>
      <c r="FY30" s="4"/>
      <c r="FZ30" s="4"/>
      <c r="GA30" s="4"/>
      <c r="GB30" s="4"/>
      <c r="GC30" s="4"/>
      <c r="GD30" s="4"/>
      <c r="GE30" s="4"/>
      <c r="GF30" s="4"/>
      <c r="GG30" s="4"/>
      <c r="GH30" s="4"/>
      <c r="GI30" s="4"/>
      <c r="GJ30" s="4"/>
      <c r="GK30" s="4"/>
      <c r="GL30" s="4"/>
      <c r="GM30" s="4"/>
      <c r="GN30" s="4"/>
      <c r="GO30" s="4"/>
      <c r="GP30" s="4"/>
      <c r="GQ30" s="4"/>
      <c r="GR30" s="4"/>
      <c r="GS30" s="4"/>
      <c r="GT30" s="4"/>
      <c r="GU30" s="4"/>
      <c r="GV30" s="4"/>
      <c r="GW30" s="4"/>
      <c r="GX30" s="4"/>
      <c r="GY30" s="4"/>
      <c r="GZ30" s="4"/>
      <c r="HA30" s="4"/>
      <c r="HB30" s="4"/>
      <c r="HC30" s="4"/>
      <c r="HD30" s="4"/>
      <c r="HE30" s="4"/>
      <c r="HF30" s="4"/>
      <c r="HG30" s="4"/>
      <c r="HH30" s="4"/>
    </row>
    <row r="31" spans="1:216" s="2" customFormat="1" ht="43.5" customHeight="1">
      <c r="A31" s="13" t="s">
        <v>140</v>
      </c>
      <c r="B31" s="14" t="s">
        <v>141</v>
      </c>
      <c r="C31" s="90" t="s">
        <v>142</v>
      </c>
      <c r="D31" s="52">
        <v>12904834814</v>
      </c>
      <c r="E31" s="38" t="s">
        <v>143</v>
      </c>
      <c r="F31" s="38" t="s">
        <v>144</v>
      </c>
      <c r="G31" s="59">
        <v>1019</v>
      </c>
      <c r="H31" s="58">
        <v>0</v>
      </c>
      <c r="I31" s="59">
        <v>0</v>
      </c>
      <c r="J31" s="14" t="s">
        <v>145</v>
      </c>
      <c r="K31" s="14" t="s">
        <v>146</v>
      </c>
      <c r="L31" s="28">
        <v>0.88059701492537312</v>
      </c>
      <c r="M31" s="28">
        <v>0.88059701492537312</v>
      </c>
      <c r="N31" s="14" t="s">
        <v>21</v>
      </c>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c r="GC31" s="4"/>
      <c r="GD31" s="4"/>
      <c r="GE31" s="4"/>
      <c r="GF31" s="4"/>
      <c r="GG31" s="4"/>
      <c r="GH31" s="4"/>
      <c r="GI31" s="4"/>
      <c r="GJ31" s="4"/>
      <c r="GK31" s="4"/>
      <c r="GL31" s="4"/>
      <c r="GM31" s="4"/>
      <c r="GN31" s="4"/>
      <c r="GO31" s="4"/>
      <c r="GP31" s="4"/>
      <c r="GQ31" s="4"/>
      <c r="GR31" s="4"/>
      <c r="GS31" s="4"/>
      <c r="GT31" s="4"/>
      <c r="GU31" s="4"/>
      <c r="GV31" s="4"/>
      <c r="GW31" s="4"/>
      <c r="GX31" s="4"/>
      <c r="GY31" s="4"/>
      <c r="GZ31" s="4"/>
      <c r="HA31" s="4"/>
      <c r="HB31" s="4"/>
      <c r="HC31" s="4"/>
      <c r="HD31" s="4"/>
      <c r="HE31" s="4"/>
      <c r="HF31" s="4"/>
      <c r="HG31" s="4"/>
      <c r="HH31" s="4"/>
    </row>
    <row r="32" spans="1:216" s="2" customFormat="1" ht="43.5" customHeight="1">
      <c r="A32" s="13" t="s">
        <v>147</v>
      </c>
      <c r="B32" s="14" t="s">
        <v>148</v>
      </c>
      <c r="C32" s="90" t="s">
        <v>149</v>
      </c>
      <c r="D32" s="52">
        <v>7190000000</v>
      </c>
      <c r="E32" s="38" t="s">
        <v>150</v>
      </c>
      <c r="F32" s="38" t="s">
        <v>151</v>
      </c>
      <c r="G32" s="59">
        <v>463</v>
      </c>
      <c r="H32" s="58">
        <v>0</v>
      </c>
      <c r="I32" s="59">
        <v>420</v>
      </c>
      <c r="J32" s="14" t="s">
        <v>152</v>
      </c>
      <c r="K32" s="14" t="s">
        <v>153</v>
      </c>
      <c r="L32" s="28">
        <v>0.74</v>
      </c>
      <c r="M32" s="28">
        <v>0.45</v>
      </c>
      <c r="N32" s="14" t="s">
        <v>21</v>
      </c>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row>
    <row r="33" spans="1:216" s="2" customFormat="1" ht="43.5" customHeight="1">
      <c r="A33" s="13" t="s">
        <v>154</v>
      </c>
      <c r="B33" s="14" t="s">
        <v>155</v>
      </c>
      <c r="C33" s="90" t="s">
        <v>156</v>
      </c>
      <c r="D33" s="52">
        <v>249999896</v>
      </c>
      <c r="E33" s="38" t="s">
        <v>157</v>
      </c>
      <c r="F33" s="38" t="s">
        <v>151</v>
      </c>
      <c r="G33" s="59">
        <v>382</v>
      </c>
      <c r="H33" s="58">
        <v>0</v>
      </c>
      <c r="I33" s="59">
        <v>300</v>
      </c>
      <c r="J33" s="14" t="s">
        <v>158</v>
      </c>
      <c r="K33" s="14">
        <v>44530</v>
      </c>
      <c r="L33" s="28">
        <v>0.99</v>
      </c>
      <c r="M33" s="28">
        <v>0.54</v>
      </c>
      <c r="N33" s="14" t="s">
        <v>21</v>
      </c>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row>
    <row r="34" spans="1:216" s="2" customFormat="1" ht="43.5" customHeight="1">
      <c r="A34" s="13" t="s">
        <v>159</v>
      </c>
      <c r="B34" s="14" t="s">
        <v>160</v>
      </c>
      <c r="C34" s="90" t="s">
        <v>161</v>
      </c>
      <c r="D34" s="52">
        <v>1001601293</v>
      </c>
      <c r="E34" s="38" t="s">
        <v>162</v>
      </c>
      <c r="F34" s="38" t="s">
        <v>163</v>
      </c>
      <c r="G34" s="59">
        <v>336</v>
      </c>
      <c r="H34" s="58">
        <f>171372834+153734794</f>
        <v>325107628</v>
      </c>
      <c r="I34" s="59">
        <v>100</v>
      </c>
      <c r="J34" s="14" t="s">
        <v>164</v>
      </c>
      <c r="K34" s="14">
        <v>44561</v>
      </c>
      <c r="L34" s="28">
        <v>0</v>
      </c>
      <c r="M34" s="28">
        <v>0</v>
      </c>
      <c r="N34" s="14" t="s">
        <v>21</v>
      </c>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4"/>
      <c r="FI34" s="4"/>
      <c r="FJ34" s="4"/>
      <c r="FK34" s="4"/>
      <c r="FL34" s="4"/>
      <c r="FM34" s="4"/>
      <c r="FN34" s="4"/>
      <c r="FO34" s="4"/>
      <c r="FP34" s="4"/>
      <c r="FQ34" s="4"/>
      <c r="FR34" s="4"/>
      <c r="FS34" s="4"/>
      <c r="FT34" s="4"/>
      <c r="FU34" s="4"/>
      <c r="FV34" s="4"/>
      <c r="FW34" s="4"/>
      <c r="FX34" s="4"/>
      <c r="FY34" s="4"/>
      <c r="FZ34" s="4"/>
      <c r="GA34" s="4"/>
      <c r="GB34" s="4"/>
      <c r="GC34" s="4"/>
      <c r="GD34" s="4"/>
      <c r="GE34" s="4"/>
      <c r="GF34" s="4"/>
      <c r="GG34" s="4"/>
      <c r="GH34" s="4"/>
      <c r="GI34" s="4"/>
      <c r="GJ34" s="4"/>
      <c r="GK34" s="4"/>
      <c r="GL34" s="4"/>
      <c r="GM34" s="4"/>
      <c r="GN34" s="4"/>
      <c r="GO34" s="4"/>
      <c r="GP34" s="4"/>
      <c r="GQ34" s="4"/>
      <c r="GR34" s="4"/>
      <c r="GS34" s="4"/>
      <c r="GT34" s="4"/>
      <c r="GU34" s="4"/>
      <c r="GV34" s="4"/>
      <c r="GW34" s="4"/>
      <c r="GX34" s="4"/>
      <c r="GY34" s="4"/>
      <c r="GZ34" s="4"/>
      <c r="HA34" s="4"/>
      <c r="HB34" s="4"/>
      <c r="HC34" s="4"/>
      <c r="HD34" s="4"/>
      <c r="HE34" s="4"/>
      <c r="HF34" s="4"/>
      <c r="HG34" s="4"/>
      <c r="HH34" s="4"/>
    </row>
    <row r="35" spans="1:216" s="2" customFormat="1" ht="43.5" customHeight="1">
      <c r="A35" s="13" t="s">
        <v>165</v>
      </c>
      <c r="B35" s="14" t="s">
        <v>160</v>
      </c>
      <c r="C35" s="90" t="s">
        <v>166</v>
      </c>
      <c r="D35" s="52">
        <v>1787422993</v>
      </c>
      <c r="E35" s="38" t="s">
        <v>167</v>
      </c>
      <c r="F35" s="38" t="s">
        <v>163</v>
      </c>
      <c r="G35" s="59">
        <v>456</v>
      </c>
      <c r="H35" s="58">
        <v>1232202648</v>
      </c>
      <c r="I35" s="59">
        <v>75</v>
      </c>
      <c r="J35" s="14" t="s">
        <v>164</v>
      </c>
      <c r="K35" s="14" t="s">
        <v>168</v>
      </c>
      <c r="L35" s="28">
        <v>0</v>
      </c>
      <c r="M35" s="28">
        <v>0</v>
      </c>
      <c r="N35" s="14" t="s">
        <v>21</v>
      </c>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4"/>
      <c r="FI35" s="4"/>
      <c r="FJ35" s="4"/>
      <c r="FK35" s="4"/>
      <c r="FL35" s="4"/>
      <c r="FM35" s="4"/>
      <c r="FN35" s="4"/>
      <c r="FO35" s="4"/>
      <c r="FP35" s="4"/>
      <c r="FQ35" s="4"/>
      <c r="FR35" s="4"/>
      <c r="FS35" s="4"/>
      <c r="FT35" s="4"/>
      <c r="FU35" s="4"/>
      <c r="FV35" s="4"/>
      <c r="FW35" s="4"/>
      <c r="FX35" s="4"/>
      <c r="FY35" s="4"/>
      <c r="FZ35" s="4"/>
      <c r="GA35" s="4"/>
      <c r="GB35" s="4"/>
      <c r="GC35" s="4"/>
      <c r="GD35" s="4"/>
      <c r="GE35" s="4"/>
      <c r="GF35" s="4"/>
      <c r="GG35" s="4"/>
      <c r="GH35" s="4"/>
      <c r="GI35" s="4"/>
      <c r="GJ35" s="4"/>
      <c r="GK35" s="4"/>
      <c r="GL35" s="4"/>
      <c r="GM35" s="4"/>
      <c r="GN35" s="4"/>
      <c r="GO35" s="4"/>
      <c r="GP35" s="4"/>
      <c r="GQ35" s="4"/>
      <c r="GR35" s="4"/>
      <c r="GS35" s="4"/>
      <c r="GT35" s="4"/>
      <c r="GU35" s="4"/>
      <c r="GV35" s="4"/>
      <c r="GW35" s="4"/>
      <c r="GX35" s="4"/>
      <c r="GY35" s="4"/>
      <c r="GZ35" s="4"/>
      <c r="HA35" s="4"/>
      <c r="HB35" s="4"/>
      <c r="HC35" s="4"/>
      <c r="HD35" s="4"/>
      <c r="HE35" s="4"/>
      <c r="HF35" s="4"/>
      <c r="HG35" s="4"/>
      <c r="HH35" s="4"/>
    </row>
    <row r="36" spans="1:216" s="2" customFormat="1" ht="43.5" customHeight="1">
      <c r="A36" s="13" t="s">
        <v>169</v>
      </c>
      <c r="B36" s="14" t="s">
        <v>170</v>
      </c>
      <c r="C36" s="90" t="s">
        <v>171</v>
      </c>
      <c r="D36" s="52">
        <v>181700214</v>
      </c>
      <c r="E36" s="38" t="s">
        <v>172</v>
      </c>
      <c r="F36" s="38" t="s">
        <v>163</v>
      </c>
      <c r="G36" s="59">
        <v>183</v>
      </c>
      <c r="H36" s="58">
        <v>0</v>
      </c>
      <c r="I36" s="59">
        <v>131</v>
      </c>
      <c r="J36" s="14" t="s">
        <v>164</v>
      </c>
      <c r="K36" s="14" t="s">
        <v>173</v>
      </c>
      <c r="L36" s="28">
        <v>0</v>
      </c>
      <c r="M36" s="28">
        <v>0</v>
      </c>
      <c r="N36" s="14" t="s">
        <v>21</v>
      </c>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4"/>
      <c r="FI36" s="4"/>
      <c r="FJ36" s="4"/>
      <c r="FK36" s="4"/>
      <c r="FL36" s="4"/>
      <c r="FM36" s="4"/>
      <c r="FN36" s="4"/>
      <c r="FO36" s="4"/>
      <c r="FP36" s="4"/>
      <c r="FQ36" s="4"/>
      <c r="FR36" s="4"/>
      <c r="FS36" s="4"/>
      <c r="FT36" s="4"/>
      <c r="FU36" s="4"/>
      <c r="FV36" s="4"/>
      <c r="FW36" s="4"/>
      <c r="FX36" s="4"/>
      <c r="FY36" s="4"/>
      <c r="FZ36" s="4"/>
      <c r="GA36" s="4"/>
      <c r="GB36" s="4"/>
      <c r="GC36" s="4"/>
      <c r="GD36" s="4"/>
      <c r="GE36" s="4"/>
      <c r="GF36" s="4"/>
      <c r="GG36" s="4"/>
      <c r="GH36" s="4"/>
      <c r="GI36" s="4"/>
      <c r="GJ36" s="4"/>
      <c r="GK36" s="4"/>
      <c r="GL36" s="4"/>
      <c r="GM36" s="4"/>
      <c r="GN36" s="4"/>
      <c r="GO36" s="4"/>
      <c r="GP36" s="4"/>
      <c r="GQ36" s="4"/>
      <c r="GR36" s="4"/>
      <c r="GS36" s="4"/>
      <c r="GT36" s="4"/>
      <c r="GU36" s="4"/>
      <c r="GV36" s="4"/>
      <c r="GW36" s="4"/>
      <c r="GX36" s="4"/>
      <c r="GY36" s="4"/>
      <c r="GZ36" s="4"/>
      <c r="HA36" s="4"/>
      <c r="HB36" s="4"/>
      <c r="HC36" s="4"/>
      <c r="HD36" s="4"/>
      <c r="HE36" s="4"/>
      <c r="HF36" s="4"/>
      <c r="HG36" s="4"/>
      <c r="HH36" s="4"/>
    </row>
    <row r="37" spans="1:216" s="2" customFormat="1" ht="43.5" customHeight="1">
      <c r="A37" s="13" t="s">
        <v>174</v>
      </c>
      <c r="B37" s="14" t="s">
        <v>164</v>
      </c>
      <c r="C37" s="90" t="s">
        <v>175</v>
      </c>
      <c r="D37" s="52">
        <v>13000000</v>
      </c>
      <c r="E37" s="38" t="s">
        <v>176</v>
      </c>
      <c r="F37" s="38" t="s">
        <v>177</v>
      </c>
      <c r="G37" s="59">
        <v>822</v>
      </c>
      <c r="H37" s="58">
        <v>0</v>
      </c>
      <c r="I37" s="59">
        <v>130</v>
      </c>
      <c r="J37" s="14" t="s">
        <v>178</v>
      </c>
      <c r="K37" s="14">
        <v>44773</v>
      </c>
      <c r="L37" s="28">
        <v>0.67</v>
      </c>
      <c r="M37" s="28">
        <v>0.64510000000000001</v>
      </c>
      <c r="N37" s="14" t="s">
        <v>21</v>
      </c>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row>
    <row r="38" spans="1:216" s="2" customFormat="1" ht="43.5" customHeight="1">
      <c r="A38" s="13" t="s">
        <v>179</v>
      </c>
      <c r="B38" s="14" t="s">
        <v>164</v>
      </c>
      <c r="C38" s="90" t="s">
        <v>180</v>
      </c>
      <c r="D38" s="52">
        <v>1877463782</v>
      </c>
      <c r="E38" s="38" t="s">
        <v>181</v>
      </c>
      <c r="F38" s="38" t="s">
        <v>151</v>
      </c>
      <c r="G38" s="59">
        <v>716</v>
      </c>
      <c r="H38" s="58">
        <v>0</v>
      </c>
      <c r="I38" s="59">
        <v>90</v>
      </c>
      <c r="J38" s="14" t="s">
        <v>178</v>
      </c>
      <c r="K38" s="14">
        <v>44635</v>
      </c>
      <c r="L38" s="28">
        <v>0.67</v>
      </c>
      <c r="M38" s="28">
        <v>0.88</v>
      </c>
      <c r="N38" s="14" t="s">
        <v>21</v>
      </c>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row>
    <row r="39" spans="1:216" s="2" customFormat="1" ht="43.5" customHeight="1">
      <c r="A39" s="13" t="s">
        <v>182</v>
      </c>
      <c r="B39" s="14" t="s">
        <v>164</v>
      </c>
      <c r="C39" s="90" t="s">
        <v>183</v>
      </c>
      <c r="D39" s="52">
        <v>286207965</v>
      </c>
      <c r="E39" s="38" t="s">
        <v>184</v>
      </c>
      <c r="F39" s="38" t="s">
        <v>185</v>
      </c>
      <c r="G39" s="59">
        <v>456</v>
      </c>
      <c r="H39" s="58">
        <v>102598227</v>
      </c>
      <c r="I39" s="59">
        <v>174</v>
      </c>
      <c r="J39" s="14" t="s">
        <v>178</v>
      </c>
      <c r="K39" s="14">
        <v>44590</v>
      </c>
      <c r="L39" s="28">
        <v>0</v>
      </c>
      <c r="M39" s="28">
        <v>0</v>
      </c>
      <c r="N39" s="14" t="s">
        <v>21</v>
      </c>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4"/>
      <c r="FI39" s="4"/>
      <c r="FJ39" s="4"/>
      <c r="FK39" s="4"/>
      <c r="FL39" s="4"/>
      <c r="FM39" s="4"/>
      <c r="FN39" s="4"/>
      <c r="FO39" s="4"/>
      <c r="FP39" s="4"/>
      <c r="FQ39" s="4"/>
      <c r="FR39" s="4"/>
      <c r="FS39" s="4"/>
      <c r="FT39" s="4"/>
      <c r="FU39" s="4"/>
      <c r="FV39" s="4"/>
      <c r="FW39" s="4"/>
      <c r="FX39" s="4"/>
      <c r="FY39" s="4"/>
      <c r="FZ39" s="4"/>
      <c r="GA39" s="4"/>
      <c r="GB39" s="4"/>
      <c r="GC39" s="4"/>
      <c r="GD39" s="4"/>
      <c r="GE39" s="4"/>
      <c r="GF39" s="4"/>
      <c r="GG39" s="4"/>
      <c r="GH39" s="4"/>
      <c r="GI39" s="4"/>
      <c r="GJ39" s="4"/>
      <c r="GK39" s="4"/>
      <c r="GL39" s="4"/>
      <c r="GM39" s="4"/>
      <c r="GN39" s="4"/>
      <c r="GO39" s="4"/>
      <c r="GP39" s="4"/>
      <c r="GQ39" s="4"/>
      <c r="GR39" s="4"/>
      <c r="GS39" s="4"/>
      <c r="GT39" s="4"/>
      <c r="GU39" s="4"/>
      <c r="GV39" s="4"/>
      <c r="GW39" s="4"/>
      <c r="GX39" s="4"/>
      <c r="GY39" s="4"/>
      <c r="GZ39" s="4"/>
      <c r="HA39" s="4"/>
      <c r="HB39" s="4"/>
      <c r="HC39" s="4"/>
      <c r="HD39" s="4"/>
      <c r="HE39" s="4"/>
      <c r="HF39" s="4"/>
      <c r="HG39" s="4"/>
      <c r="HH39" s="4"/>
    </row>
    <row r="40" spans="1:216" s="2" customFormat="1" ht="43.5" customHeight="1">
      <c r="A40" s="13" t="s">
        <v>186</v>
      </c>
      <c r="B40" s="14" t="s">
        <v>164</v>
      </c>
      <c r="C40" s="90" t="s">
        <v>187</v>
      </c>
      <c r="D40" s="52">
        <v>218898400</v>
      </c>
      <c r="E40" s="38" t="s">
        <v>188</v>
      </c>
      <c r="F40" s="38" t="s">
        <v>185</v>
      </c>
      <c r="G40" s="59">
        <v>336</v>
      </c>
      <c r="H40" s="58">
        <v>25797144</v>
      </c>
      <c r="I40" s="59">
        <f>135+107</f>
        <v>242</v>
      </c>
      <c r="J40" s="14" t="s">
        <v>178</v>
      </c>
      <c r="K40" s="14">
        <v>44561</v>
      </c>
      <c r="L40" s="28">
        <v>0</v>
      </c>
      <c r="M40" s="28">
        <v>0</v>
      </c>
      <c r="N40" s="14" t="s">
        <v>21</v>
      </c>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row>
    <row r="41" spans="1:216" s="2" customFormat="1" ht="43.5" customHeight="1">
      <c r="A41" s="13" t="s">
        <v>189</v>
      </c>
      <c r="B41" s="14" t="s">
        <v>190</v>
      </c>
      <c r="C41" s="90" t="s">
        <v>191</v>
      </c>
      <c r="D41" s="52">
        <v>130557536</v>
      </c>
      <c r="E41" s="38" t="s">
        <v>192</v>
      </c>
      <c r="F41" s="38" t="s">
        <v>193</v>
      </c>
      <c r="G41" s="59">
        <v>182</v>
      </c>
      <c r="H41" s="58">
        <v>0</v>
      </c>
      <c r="I41" s="59">
        <v>301</v>
      </c>
      <c r="J41" s="14" t="s">
        <v>190</v>
      </c>
      <c r="K41" s="14">
        <v>44651</v>
      </c>
      <c r="L41" s="31">
        <v>0.9</v>
      </c>
      <c r="M41" s="31">
        <v>0.83399999999999996</v>
      </c>
      <c r="N41" s="14" t="s">
        <v>21</v>
      </c>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row>
    <row r="42" spans="1:216" s="2" customFormat="1" ht="43.5" customHeight="1">
      <c r="A42" s="13" t="s">
        <v>194</v>
      </c>
      <c r="B42" s="14" t="s">
        <v>195</v>
      </c>
      <c r="C42" s="90" t="s">
        <v>196</v>
      </c>
      <c r="D42" s="52">
        <v>12965683000</v>
      </c>
      <c r="E42" s="38" t="s">
        <v>197</v>
      </c>
      <c r="F42" s="38" t="s">
        <v>151</v>
      </c>
      <c r="G42" s="59">
        <v>98</v>
      </c>
      <c r="H42" s="58">
        <v>0</v>
      </c>
      <c r="I42" s="59">
        <v>240</v>
      </c>
      <c r="J42" s="14" t="s">
        <v>198</v>
      </c>
      <c r="K42" s="14">
        <v>44540</v>
      </c>
      <c r="L42" s="28">
        <v>0</v>
      </c>
      <c r="M42" s="28">
        <v>0</v>
      </c>
      <c r="N42" s="14" t="s">
        <v>21</v>
      </c>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row>
    <row r="43" spans="1:216" s="2" customFormat="1" ht="43.5" customHeight="1">
      <c r="A43" s="13" t="s">
        <v>199</v>
      </c>
      <c r="B43" s="14">
        <v>44145</v>
      </c>
      <c r="C43" s="90" t="s">
        <v>200</v>
      </c>
      <c r="D43" s="52">
        <v>1331391631</v>
      </c>
      <c r="E43" s="38" t="s">
        <v>201</v>
      </c>
      <c r="F43" s="38" t="s">
        <v>36</v>
      </c>
      <c r="G43" s="59">
        <v>596</v>
      </c>
      <c r="H43" s="58">
        <v>0</v>
      </c>
      <c r="I43" s="59">
        <v>0</v>
      </c>
      <c r="J43" s="14">
        <v>44185</v>
      </c>
      <c r="K43" s="14">
        <v>44742</v>
      </c>
      <c r="L43" s="28">
        <v>0</v>
      </c>
      <c r="M43" s="28">
        <v>0</v>
      </c>
      <c r="N43" s="14" t="s">
        <v>21</v>
      </c>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row>
    <row r="44" spans="1:216" s="2" customFormat="1" ht="43.5" customHeight="1">
      <c r="A44" s="13" t="s">
        <v>202</v>
      </c>
      <c r="B44" s="14">
        <v>44179</v>
      </c>
      <c r="C44" s="90" t="s">
        <v>203</v>
      </c>
      <c r="D44" s="52">
        <v>3002095018</v>
      </c>
      <c r="E44" s="38" t="s">
        <v>204</v>
      </c>
      <c r="F44" s="38" t="s">
        <v>205</v>
      </c>
      <c r="G44" s="59">
        <v>587</v>
      </c>
      <c r="H44" s="58"/>
      <c r="I44" s="59"/>
      <c r="J44" s="14">
        <v>44186</v>
      </c>
      <c r="K44" s="14">
        <v>44772</v>
      </c>
      <c r="L44" s="31">
        <v>0.02</v>
      </c>
      <c r="M44" s="31">
        <v>0.01</v>
      </c>
      <c r="N44" s="14" t="s">
        <v>21</v>
      </c>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row>
    <row r="45" spans="1:216" s="2" customFormat="1" ht="43.5" customHeight="1">
      <c r="A45" s="13" t="s">
        <v>206</v>
      </c>
      <c r="B45" s="14" t="s">
        <v>207</v>
      </c>
      <c r="C45" s="90" t="s">
        <v>208</v>
      </c>
      <c r="D45" s="52">
        <v>21310853120</v>
      </c>
      <c r="E45" s="38" t="s">
        <v>209</v>
      </c>
      <c r="F45" s="38" t="s">
        <v>210</v>
      </c>
      <c r="G45" s="59">
        <v>44774</v>
      </c>
      <c r="H45" s="58">
        <v>0</v>
      </c>
      <c r="I45" s="59">
        <v>0</v>
      </c>
      <c r="J45" s="14" t="s">
        <v>211</v>
      </c>
      <c r="K45" s="14" t="s">
        <v>212</v>
      </c>
      <c r="L45" s="28">
        <v>0</v>
      </c>
      <c r="M45" s="28">
        <v>0</v>
      </c>
      <c r="N45" s="14" t="s">
        <v>21</v>
      </c>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row>
    <row r="46" spans="1:216" s="2" customFormat="1" ht="43.5" customHeight="1">
      <c r="A46" s="13" t="s">
        <v>213</v>
      </c>
      <c r="B46" s="14" t="s">
        <v>214</v>
      </c>
      <c r="C46" s="90" t="s">
        <v>215</v>
      </c>
      <c r="D46" s="52">
        <v>1549950289</v>
      </c>
      <c r="E46" s="38" t="s">
        <v>216</v>
      </c>
      <c r="F46" s="38" t="s">
        <v>36</v>
      </c>
      <c r="G46" s="59">
        <v>350</v>
      </c>
      <c r="H46" s="58">
        <v>0</v>
      </c>
      <c r="I46" s="59">
        <v>0</v>
      </c>
      <c r="J46" s="14" t="s">
        <v>214</v>
      </c>
      <c r="K46" s="14" t="s">
        <v>153</v>
      </c>
      <c r="L46" s="31">
        <v>1</v>
      </c>
      <c r="M46" s="31">
        <v>1</v>
      </c>
      <c r="N46" s="14" t="s">
        <v>21</v>
      </c>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row>
    <row r="47" spans="1:216" s="2" customFormat="1" ht="43.5" customHeight="1">
      <c r="A47" s="13" t="s">
        <v>217</v>
      </c>
      <c r="B47" s="14" t="s">
        <v>214</v>
      </c>
      <c r="C47" s="90" t="s">
        <v>218</v>
      </c>
      <c r="D47" s="52">
        <v>19754808632</v>
      </c>
      <c r="E47" s="38" t="s">
        <v>219</v>
      </c>
      <c r="F47" s="38" t="s">
        <v>210</v>
      </c>
      <c r="G47" s="59">
        <v>365</v>
      </c>
      <c r="H47" s="58">
        <v>0</v>
      </c>
      <c r="I47" s="59">
        <v>180</v>
      </c>
      <c r="J47" s="14" t="s">
        <v>220</v>
      </c>
      <c r="K47" s="14">
        <v>44741</v>
      </c>
      <c r="L47" s="28">
        <v>0</v>
      </c>
      <c r="M47" s="28">
        <v>0</v>
      </c>
      <c r="N47" s="14" t="s">
        <v>21</v>
      </c>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row>
    <row r="48" spans="1:216" s="2" customFormat="1" ht="43.5" customHeight="1">
      <c r="A48" s="13" t="s">
        <v>221</v>
      </c>
      <c r="B48" s="14" t="s">
        <v>222</v>
      </c>
      <c r="C48" s="90" t="s">
        <v>223</v>
      </c>
      <c r="D48" s="52">
        <v>216177520</v>
      </c>
      <c r="E48" s="38" t="s">
        <v>224</v>
      </c>
      <c r="F48" s="38" t="s">
        <v>225</v>
      </c>
      <c r="G48" s="59">
        <v>573</v>
      </c>
      <c r="H48" s="58">
        <v>0</v>
      </c>
      <c r="I48" s="59">
        <v>0</v>
      </c>
      <c r="J48" s="14" t="s">
        <v>226</v>
      </c>
      <c r="K48" s="14" t="s">
        <v>212</v>
      </c>
      <c r="L48" s="31">
        <v>0.6</v>
      </c>
      <c r="M48" s="31">
        <v>0.57999999999999996</v>
      </c>
      <c r="N48" s="14" t="s">
        <v>21</v>
      </c>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row>
    <row r="49" spans="1:216" s="2" customFormat="1" ht="43.5" customHeight="1">
      <c r="A49" s="13" t="s">
        <v>227</v>
      </c>
      <c r="B49" s="14" t="s">
        <v>220</v>
      </c>
      <c r="C49" s="90" t="s">
        <v>228</v>
      </c>
      <c r="D49" s="52">
        <v>406000000</v>
      </c>
      <c r="E49" s="38" t="s">
        <v>229</v>
      </c>
      <c r="F49" s="38" t="s">
        <v>96</v>
      </c>
      <c r="G49" s="59">
        <v>181</v>
      </c>
      <c r="H49" s="58">
        <v>0</v>
      </c>
      <c r="I49" s="59">
        <v>0</v>
      </c>
      <c r="J49" s="14" t="s">
        <v>230</v>
      </c>
      <c r="K49" s="14" t="s">
        <v>231</v>
      </c>
      <c r="L49" s="31">
        <v>0.11764705882352941</v>
      </c>
      <c r="M49" s="28">
        <v>0</v>
      </c>
      <c r="N49" s="14" t="s">
        <v>21</v>
      </c>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row>
    <row r="50" spans="1:216" s="2" customFormat="1" ht="43.5" customHeight="1">
      <c r="A50" s="13" t="s">
        <v>232</v>
      </c>
      <c r="B50" s="14" t="s">
        <v>220</v>
      </c>
      <c r="C50" s="90" t="s">
        <v>233</v>
      </c>
      <c r="D50" s="52">
        <v>35000000</v>
      </c>
      <c r="E50" s="38" t="s">
        <v>234</v>
      </c>
      <c r="F50" s="38" t="s">
        <v>235</v>
      </c>
      <c r="G50" s="59">
        <v>181</v>
      </c>
      <c r="H50" s="58">
        <v>0</v>
      </c>
      <c r="I50" s="59">
        <v>0</v>
      </c>
      <c r="J50" s="14" t="s">
        <v>230</v>
      </c>
      <c r="K50" s="14" t="s">
        <v>231</v>
      </c>
      <c r="L50" s="31">
        <v>0.11764705882352941</v>
      </c>
      <c r="M50" s="28">
        <v>0</v>
      </c>
      <c r="N50" s="14" t="s">
        <v>21</v>
      </c>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row>
    <row r="51" spans="1:216" s="2" customFormat="1" ht="43.5" customHeight="1">
      <c r="A51" s="13" t="s">
        <v>236</v>
      </c>
      <c r="B51" s="14" t="s">
        <v>237</v>
      </c>
      <c r="C51" s="90" t="s">
        <v>238</v>
      </c>
      <c r="D51" s="52">
        <v>463639338</v>
      </c>
      <c r="E51" s="38" t="s">
        <v>239</v>
      </c>
      <c r="F51" s="38" t="s">
        <v>210</v>
      </c>
      <c r="G51" s="59">
        <v>364</v>
      </c>
      <c r="H51" s="58">
        <v>0</v>
      </c>
      <c r="I51" s="59">
        <v>0</v>
      </c>
      <c r="J51" s="14" t="s">
        <v>220</v>
      </c>
      <c r="K51" s="14" t="s">
        <v>240</v>
      </c>
      <c r="L51" s="28">
        <v>0</v>
      </c>
      <c r="M51" s="28">
        <v>0</v>
      </c>
      <c r="N51" s="14" t="s">
        <v>21</v>
      </c>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row>
    <row r="52" spans="1:216" s="2" customFormat="1" ht="43.5" customHeight="1">
      <c r="A52" s="13" t="s">
        <v>241</v>
      </c>
      <c r="B52" s="14" t="s">
        <v>237</v>
      </c>
      <c r="C52" s="90" t="s">
        <v>242</v>
      </c>
      <c r="D52" s="52">
        <v>15454050000</v>
      </c>
      <c r="E52" s="38" t="s">
        <v>243</v>
      </c>
      <c r="F52" s="38" t="s">
        <v>205</v>
      </c>
      <c r="G52" s="59">
        <v>574</v>
      </c>
      <c r="H52" s="58">
        <v>0</v>
      </c>
      <c r="I52" s="59">
        <v>0</v>
      </c>
      <c r="J52" s="14" t="s">
        <v>244</v>
      </c>
      <c r="K52" s="14" t="s">
        <v>212</v>
      </c>
      <c r="L52" s="28">
        <v>0</v>
      </c>
      <c r="M52" s="28">
        <v>0</v>
      </c>
      <c r="N52" s="14" t="s">
        <v>21</v>
      </c>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c r="FK52" s="4"/>
      <c r="FL52" s="4"/>
      <c r="FM52" s="4"/>
      <c r="FN52" s="4"/>
      <c r="FO52" s="4"/>
      <c r="FP52" s="4"/>
      <c r="FQ52" s="4"/>
      <c r="FR52" s="4"/>
      <c r="FS52" s="4"/>
      <c r="FT52" s="4"/>
      <c r="FU52" s="4"/>
      <c r="FV52" s="4"/>
      <c r="FW52" s="4"/>
      <c r="FX52" s="4"/>
      <c r="FY52" s="4"/>
      <c r="FZ52" s="4"/>
      <c r="GA52" s="4"/>
      <c r="GB52" s="4"/>
      <c r="GC52" s="4"/>
      <c r="GD52" s="4"/>
      <c r="GE52" s="4"/>
      <c r="GF52" s="4"/>
      <c r="GG52" s="4"/>
      <c r="GH52" s="4"/>
      <c r="GI52" s="4"/>
      <c r="GJ52" s="4"/>
      <c r="GK52" s="4"/>
      <c r="GL52" s="4"/>
      <c r="GM52" s="4"/>
      <c r="GN52" s="4"/>
      <c r="GO52" s="4"/>
      <c r="GP52" s="4"/>
      <c r="GQ52" s="4"/>
      <c r="GR52" s="4"/>
      <c r="GS52" s="4"/>
      <c r="GT52" s="4"/>
      <c r="GU52" s="4"/>
      <c r="GV52" s="4"/>
      <c r="GW52" s="4"/>
      <c r="GX52" s="4"/>
      <c r="GY52" s="4"/>
      <c r="GZ52" s="4"/>
      <c r="HA52" s="4"/>
      <c r="HB52" s="4"/>
      <c r="HC52" s="4"/>
      <c r="HD52" s="4"/>
      <c r="HE52" s="4"/>
      <c r="HF52" s="4"/>
      <c r="HG52" s="4"/>
      <c r="HH52" s="4"/>
    </row>
    <row r="53" spans="1:216" s="2" customFormat="1" ht="43.5" customHeight="1">
      <c r="A53" s="13" t="s">
        <v>245</v>
      </c>
      <c r="B53" s="14" t="s">
        <v>246</v>
      </c>
      <c r="C53" s="90" t="s">
        <v>247</v>
      </c>
      <c r="D53" s="52">
        <v>104600000</v>
      </c>
      <c r="E53" s="38" t="s">
        <v>248</v>
      </c>
      <c r="F53" s="38" t="s">
        <v>249</v>
      </c>
      <c r="G53" s="59">
        <v>44573</v>
      </c>
      <c r="H53" s="58">
        <v>0</v>
      </c>
      <c r="I53" s="59">
        <v>0</v>
      </c>
      <c r="J53" s="14" t="s">
        <v>211</v>
      </c>
      <c r="K53" s="14" t="s">
        <v>250</v>
      </c>
      <c r="L53" s="31">
        <v>0.84</v>
      </c>
      <c r="M53" s="31">
        <v>0.88</v>
      </c>
      <c r="N53" s="14" t="s">
        <v>21</v>
      </c>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4"/>
      <c r="FI53" s="4"/>
      <c r="FJ53" s="4"/>
      <c r="FK53" s="4"/>
      <c r="FL53" s="4"/>
      <c r="FM53" s="4"/>
      <c r="FN53" s="4"/>
      <c r="FO53" s="4"/>
      <c r="FP53" s="4"/>
      <c r="FQ53" s="4"/>
      <c r="FR53" s="4"/>
      <c r="FS53" s="4"/>
      <c r="FT53" s="4"/>
      <c r="FU53" s="4"/>
      <c r="FV53" s="4"/>
      <c r="FW53" s="4"/>
      <c r="FX53" s="4"/>
      <c r="FY53" s="4"/>
      <c r="FZ53" s="4"/>
      <c r="GA53" s="4"/>
      <c r="GB53" s="4"/>
      <c r="GC53" s="4"/>
      <c r="GD53" s="4"/>
      <c r="GE53" s="4"/>
      <c r="GF53" s="4"/>
      <c r="GG53" s="4"/>
      <c r="GH53" s="4"/>
      <c r="GI53" s="4"/>
      <c r="GJ53" s="4"/>
      <c r="GK53" s="4"/>
      <c r="GL53" s="4"/>
      <c r="GM53" s="4"/>
      <c r="GN53" s="4"/>
      <c r="GO53" s="4"/>
      <c r="GP53" s="4"/>
      <c r="GQ53" s="4"/>
      <c r="GR53" s="4"/>
      <c r="GS53" s="4"/>
      <c r="GT53" s="4"/>
      <c r="GU53" s="4"/>
      <c r="GV53" s="4"/>
      <c r="GW53" s="4"/>
      <c r="GX53" s="4"/>
      <c r="GY53" s="4"/>
      <c r="GZ53" s="4"/>
      <c r="HA53" s="4"/>
      <c r="HB53" s="4"/>
      <c r="HC53" s="4"/>
      <c r="HD53" s="4"/>
      <c r="HE53" s="4"/>
      <c r="HF53" s="4"/>
      <c r="HG53" s="4"/>
      <c r="HH53" s="4"/>
    </row>
    <row r="54" spans="1:216" s="2" customFormat="1" ht="43.5" customHeight="1">
      <c r="A54" s="13" t="s">
        <v>251</v>
      </c>
      <c r="B54" s="14" t="s">
        <v>246</v>
      </c>
      <c r="C54" s="90" t="s">
        <v>252</v>
      </c>
      <c r="D54" s="52">
        <v>928000000</v>
      </c>
      <c r="E54" s="38" t="s">
        <v>253</v>
      </c>
      <c r="F54" s="38" t="s">
        <v>205</v>
      </c>
      <c r="G54" s="59">
        <v>44774</v>
      </c>
      <c r="H54" s="58">
        <v>0</v>
      </c>
      <c r="I54" s="59">
        <v>0</v>
      </c>
      <c r="J54" s="14" t="s">
        <v>254</v>
      </c>
      <c r="K54" s="14" t="s">
        <v>212</v>
      </c>
      <c r="L54" s="31">
        <v>0.84</v>
      </c>
      <c r="M54" s="31">
        <v>0.88</v>
      </c>
      <c r="N54" s="14" t="s">
        <v>21</v>
      </c>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row>
    <row r="55" spans="1:216" s="2" customFormat="1" ht="43.5" customHeight="1">
      <c r="A55" s="13" t="s">
        <v>255</v>
      </c>
      <c r="B55" s="14" t="s">
        <v>246</v>
      </c>
      <c r="C55" s="90" t="s">
        <v>256</v>
      </c>
      <c r="D55" s="52">
        <v>768759846</v>
      </c>
      <c r="E55" s="38" t="s">
        <v>257</v>
      </c>
      <c r="F55" s="38" t="s">
        <v>96</v>
      </c>
      <c r="G55" s="59">
        <v>365</v>
      </c>
      <c r="H55" s="58">
        <v>0</v>
      </c>
      <c r="I55" s="59">
        <v>0</v>
      </c>
      <c r="J55" s="14" t="s">
        <v>226</v>
      </c>
      <c r="K55" s="14" t="s">
        <v>258</v>
      </c>
      <c r="L55" s="31">
        <v>0.84</v>
      </c>
      <c r="M55" s="31">
        <v>0.88</v>
      </c>
      <c r="N55" s="14" t="s">
        <v>21</v>
      </c>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row>
    <row r="56" spans="1:216" s="2" customFormat="1" ht="43.5" customHeight="1">
      <c r="A56" s="13" t="s">
        <v>259</v>
      </c>
      <c r="B56" s="14" t="s">
        <v>220</v>
      </c>
      <c r="C56" s="90" t="s">
        <v>260</v>
      </c>
      <c r="D56" s="52">
        <v>1581283377</v>
      </c>
      <c r="E56" s="38" t="s">
        <v>261</v>
      </c>
      <c r="F56" s="38" t="s">
        <v>210</v>
      </c>
      <c r="G56" s="59">
        <v>44789</v>
      </c>
      <c r="H56" s="58">
        <v>0</v>
      </c>
      <c r="I56" s="59">
        <v>0</v>
      </c>
      <c r="J56" s="14" t="s">
        <v>230</v>
      </c>
      <c r="K56" s="14" t="s">
        <v>262</v>
      </c>
      <c r="L56" s="28">
        <v>0</v>
      </c>
      <c r="M56" s="28">
        <v>0</v>
      </c>
      <c r="N56" s="14" t="s">
        <v>21</v>
      </c>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4"/>
      <c r="FI56" s="4"/>
      <c r="FJ56" s="4"/>
      <c r="FK56" s="4"/>
      <c r="FL56" s="4"/>
      <c r="FM56" s="4"/>
      <c r="FN56" s="4"/>
      <c r="FO56" s="4"/>
      <c r="FP56" s="4"/>
      <c r="FQ56" s="4"/>
      <c r="FR56" s="4"/>
      <c r="FS56" s="4"/>
      <c r="FT56" s="4"/>
      <c r="FU56" s="4"/>
      <c r="FV56" s="4"/>
      <c r="FW56" s="4"/>
      <c r="FX56" s="4"/>
      <c r="FY56" s="4"/>
      <c r="FZ56" s="4"/>
      <c r="GA56" s="4"/>
      <c r="GB56" s="4"/>
      <c r="GC56" s="4"/>
      <c r="GD56" s="4"/>
      <c r="GE56" s="4"/>
      <c r="GF56" s="4"/>
      <c r="GG56" s="4"/>
      <c r="GH56" s="4"/>
      <c r="GI56" s="4"/>
      <c r="GJ56" s="4"/>
      <c r="GK56" s="4"/>
      <c r="GL56" s="4"/>
      <c r="GM56" s="4"/>
      <c r="GN56" s="4"/>
      <c r="GO56" s="4"/>
      <c r="GP56" s="4"/>
      <c r="GQ56" s="4"/>
      <c r="GR56" s="4"/>
      <c r="GS56" s="4"/>
      <c r="GT56" s="4"/>
      <c r="GU56" s="4"/>
      <c r="GV56" s="4"/>
      <c r="GW56" s="4"/>
      <c r="GX56" s="4"/>
      <c r="GY56" s="4"/>
      <c r="GZ56" s="4"/>
      <c r="HA56" s="4"/>
      <c r="HB56" s="4"/>
      <c r="HC56" s="4"/>
      <c r="HD56" s="4"/>
      <c r="HE56" s="4"/>
      <c r="HF56" s="4"/>
      <c r="HG56" s="4"/>
      <c r="HH56" s="4"/>
    </row>
    <row r="57" spans="1:216" s="2" customFormat="1" ht="43.5" customHeight="1">
      <c r="A57" s="13" t="s">
        <v>263</v>
      </c>
      <c r="B57" s="14" t="s">
        <v>220</v>
      </c>
      <c r="C57" s="90" t="s">
        <v>264</v>
      </c>
      <c r="D57" s="52">
        <v>1344474230</v>
      </c>
      <c r="E57" s="38" t="s">
        <v>265</v>
      </c>
      <c r="F57" s="38" t="s">
        <v>96</v>
      </c>
      <c r="G57" s="59">
        <v>44574</v>
      </c>
      <c r="H57" s="58">
        <v>528357782.27999997</v>
      </c>
      <c r="I57" s="59">
        <v>144</v>
      </c>
      <c r="J57" s="14" t="s">
        <v>266</v>
      </c>
      <c r="K57" s="14">
        <v>44725</v>
      </c>
      <c r="L57" s="31" t="s">
        <v>267</v>
      </c>
      <c r="M57" s="31">
        <v>0</v>
      </c>
      <c r="N57" s="14" t="s">
        <v>21</v>
      </c>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4"/>
      <c r="FI57" s="4"/>
      <c r="FJ57" s="4"/>
      <c r="FK57" s="4"/>
      <c r="FL57" s="4"/>
      <c r="FM57" s="4"/>
      <c r="FN57" s="4"/>
      <c r="FO57" s="4"/>
      <c r="FP57" s="4"/>
      <c r="FQ57" s="4"/>
      <c r="FR57" s="4"/>
      <c r="FS57" s="4"/>
      <c r="FT57" s="4"/>
      <c r="FU57" s="4"/>
      <c r="FV57" s="4"/>
      <c r="FW57" s="4"/>
      <c r="FX57" s="4"/>
      <c r="FY57" s="4"/>
      <c r="FZ57" s="4"/>
      <c r="GA57" s="4"/>
      <c r="GB57" s="4"/>
      <c r="GC57" s="4"/>
      <c r="GD57" s="4"/>
      <c r="GE57" s="4"/>
      <c r="GF57" s="4"/>
      <c r="GG57" s="4"/>
      <c r="GH57" s="4"/>
      <c r="GI57" s="4"/>
      <c r="GJ57" s="4"/>
      <c r="GK57" s="4"/>
      <c r="GL57" s="4"/>
      <c r="GM57" s="4"/>
      <c r="GN57" s="4"/>
      <c r="GO57" s="4"/>
      <c r="GP57" s="4"/>
      <c r="GQ57" s="4"/>
      <c r="GR57" s="4"/>
      <c r="GS57" s="4"/>
      <c r="GT57" s="4"/>
      <c r="GU57" s="4"/>
      <c r="GV57" s="4"/>
      <c r="GW57" s="4"/>
      <c r="GX57" s="4"/>
      <c r="GY57" s="4"/>
      <c r="GZ57" s="4"/>
      <c r="HA57" s="4"/>
      <c r="HB57" s="4"/>
      <c r="HC57" s="4"/>
      <c r="HD57" s="4"/>
      <c r="HE57" s="4"/>
      <c r="HF57" s="4"/>
      <c r="HG57" s="4"/>
      <c r="HH57" s="4"/>
    </row>
    <row r="58" spans="1:216" s="2" customFormat="1" ht="43.5" customHeight="1">
      <c r="A58" s="13" t="s">
        <v>268</v>
      </c>
      <c r="B58" s="14" t="s">
        <v>220</v>
      </c>
      <c r="C58" s="90" t="s">
        <v>269</v>
      </c>
      <c r="D58" s="52">
        <v>168972000</v>
      </c>
      <c r="E58" s="38" t="s">
        <v>270</v>
      </c>
      <c r="F58" s="38" t="s">
        <v>249</v>
      </c>
      <c r="G58" s="59">
        <v>365</v>
      </c>
      <c r="H58" s="58">
        <v>66403408</v>
      </c>
      <c r="I58" s="59">
        <v>144</v>
      </c>
      <c r="J58" s="14" t="s">
        <v>230</v>
      </c>
      <c r="K58" s="14">
        <v>44725</v>
      </c>
      <c r="L58" s="31" t="s">
        <v>267</v>
      </c>
      <c r="M58" s="31">
        <v>0</v>
      </c>
      <c r="N58" s="14" t="s">
        <v>21</v>
      </c>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row>
    <row r="59" spans="1:216" s="2" customFormat="1" ht="43.5" customHeight="1">
      <c r="A59" s="13" t="s">
        <v>271</v>
      </c>
      <c r="B59" s="14" t="s">
        <v>272</v>
      </c>
      <c r="C59" s="90" t="s">
        <v>273</v>
      </c>
      <c r="D59" s="52">
        <v>61710000</v>
      </c>
      <c r="E59" s="38" t="s">
        <v>274</v>
      </c>
      <c r="F59" s="38" t="s">
        <v>275</v>
      </c>
      <c r="G59" s="59">
        <v>334</v>
      </c>
      <c r="H59" s="58">
        <v>0</v>
      </c>
      <c r="I59" s="59">
        <v>0</v>
      </c>
      <c r="J59" s="14" t="s">
        <v>272</v>
      </c>
      <c r="K59" s="14" t="s">
        <v>276</v>
      </c>
      <c r="L59" s="28">
        <v>1</v>
      </c>
      <c r="M59" s="28">
        <v>1</v>
      </c>
      <c r="N59" s="14" t="s">
        <v>21</v>
      </c>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4"/>
      <c r="FG59" s="4"/>
      <c r="FH59" s="4"/>
      <c r="FI59" s="4"/>
      <c r="FJ59" s="4"/>
      <c r="FK59" s="4"/>
      <c r="FL59" s="4"/>
      <c r="FM59" s="4"/>
      <c r="FN59" s="4"/>
      <c r="FO59" s="4"/>
      <c r="FP59" s="4"/>
      <c r="FQ59" s="4"/>
      <c r="FR59" s="4"/>
      <c r="FS59" s="4"/>
      <c r="FT59" s="4"/>
      <c r="FU59" s="4"/>
      <c r="FV59" s="4"/>
      <c r="FW59" s="4"/>
      <c r="FX59" s="4"/>
      <c r="FY59" s="4"/>
      <c r="FZ59" s="4"/>
      <c r="GA59" s="4"/>
      <c r="GB59" s="4"/>
      <c r="GC59" s="4"/>
      <c r="GD59" s="4"/>
      <c r="GE59" s="4"/>
      <c r="GF59" s="4"/>
      <c r="GG59" s="4"/>
      <c r="GH59" s="4"/>
      <c r="GI59" s="4"/>
      <c r="GJ59" s="4"/>
      <c r="GK59" s="4"/>
      <c r="GL59" s="4"/>
      <c r="GM59" s="4"/>
      <c r="GN59" s="4"/>
      <c r="GO59" s="4"/>
      <c r="GP59" s="4"/>
      <c r="GQ59" s="4"/>
      <c r="GR59" s="4"/>
      <c r="GS59" s="4"/>
      <c r="GT59" s="4"/>
      <c r="GU59" s="4"/>
      <c r="GV59" s="4"/>
      <c r="GW59" s="4"/>
      <c r="GX59" s="4"/>
      <c r="GY59" s="4"/>
      <c r="GZ59" s="4"/>
      <c r="HA59" s="4"/>
      <c r="HB59" s="4"/>
      <c r="HC59" s="4"/>
      <c r="HD59" s="4"/>
      <c r="HE59" s="4"/>
      <c r="HF59" s="4"/>
      <c r="HG59" s="4"/>
      <c r="HH59" s="4"/>
    </row>
    <row r="60" spans="1:216" s="2" customFormat="1" ht="43.5" customHeight="1">
      <c r="A60" s="13" t="s">
        <v>277</v>
      </c>
      <c r="B60" s="14" t="s">
        <v>211</v>
      </c>
      <c r="C60" s="90" t="s">
        <v>278</v>
      </c>
      <c r="D60" s="52">
        <v>74113200</v>
      </c>
      <c r="E60" s="38" t="s">
        <v>279</v>
      </c>
      <c r="F60" s="38" t="s">
        <v>151</v>
      </c>
      <c r="G60" s="59">
        <v>304</v>
      </c>
      <c r="H60" s="58">
        <v>0</v>
      </c>
      <c r="I60" s="59">
        <v>0</v>
      </c>
      <c r="J60" s="14" t="s">
        <v>280</v>
      </c>
      <c r="K60" s="14" t="s">
        <v>281</v>
      </c>
      <c r="L60" s="28">
        <v>1</v>
      </c>
      <c r="M60" s="28">
        <v>1</v>
      </c>
      <c r="N60" s="14" t="s">
        <v>21</v>
      </c>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FH60" s="4"/>
      <c r="FI60" s="4"/>
      <c r="FJ60" s="4"/>
      <c r="FK60" s="4"/>
      <c r="FL60" s="4"/>
      <c r="FM60" s="4"/>
      <c r="FN60" s="4"/>
      <c r="FO60" s="4"/>
      <c r="FP60" s="4"/>
      <c r="FQ60" s="4"/>
      <c r="FR60" s="4"/>
      <c r="FS60" s="4"/>
      <c r="FT60" s="4"/>
      <c r="FU60" s="4"/>
      <c r="FV60" s="4"/>
      <c r="FW60" s="4"/>
      <c r="FX60" s="4"/>
      <c r="FY60" s="4"/>
      <c r="FZ60" s="4"/>
      <c r="GA60" s="4"/>
      <c r="GB60" s="4"/>
      <c r="GC60" s="4"/>
      <c r="GD60" s="4"/>
      <c r="GE60" s="4"/>
      <c r="GF60" s="4"/>
      <c r="GG60" s="4"/>
      <c r="GH60" s="4"/>
      <c r="GI60" s="4"/>
      <c r="GJ60" s="4"/>
      <c r="GK60" s="4"/>
      <c r="GL60" s="4"/>
      <c r="GM60" s="4"/>
      <c r="GN60" s="4"/>
      <c r="GO60" s="4"/>
      <c r="GP60" s="4"/>
      <c r="GQ60" s="4"/>
      <c r="GR60" s="4"/>
      <c r="GS60" s="4"/>
      <c r="GT60" s="4"/>
      <c r="GU60" s="4"/>
      <c r="GV60" s="4"/>
      <c r="GW60" s="4"/>
      <c r="GX60" s="4"/>
      <c r="GY60" s="4"/>
      <c r="GZ60" s="4"/>
      <c r="HA60" s="4"/>
      <c r="HB60" s="4"/>
      <c r="HC60" s="4"/>
      <c r="HD60" s="4"/>
      <c r="HE60" s="4"/>
      <c r="HF60" s="4"/>
      <c r="HG60" s="4"/>
      <c r="HH60" s="4"/>
    </row>
    <row r="61" spans="1:216" s="2" customFormat="1" ht="43.5" customHeight="1">
      <c r="A61" s="13" t="s">
        <v>282</v>
      </c>
      <c r="B61" s="14" t="s">
        <v>211</v>
      </c>
      <c r="C61" s="90" t="s">
        <v>283</v>
      </c>
      <c r="D61" s="52">
        <v>2500000</v>
      </c>
      <c r="E61" s="38" t="s">
        <v>284</v>
      </c>
      <c r="F61" s="38" t="s">
        <v>285</v>
      </c>
      <c r="G61" s="59">
        <v>338</v>
      </c>
      <c r="H61" s="58">
        <v>0</v>
      </c>
      <c r="I61" s="59">
        <v>0</v>
      </c>
      <c r="J61" s="14" t="s">
        <v>211</v>
      </c>
      <c r="K61" s="14" t="s">
        <v>286</v>
      </c>
      <c r="L61" s="28">
        <v>0</v>
      </c>
      <c r="M61" s="28">
        <v>0</v>
      </c>
      <c r="N61" s="14" t="s">
        <v>21</v>
      </c>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4"/>
      <c r="FI61" s="4"/>
      <c r="FJ61" s="4"/>
      <c r="FK61" s="4"/>
      <c r="FL61" s="4"/>
      <c r="FM61" s="4"/>
      <c r="FN61" s="4"/>
      <c r="FO61" s="4"/>
      <c r="FP61" s="4"/>
      <c r="FQ61" s="4"/>
      <c r="FR61" s="4"/>
      <c r="FS61" s="4"/>
      <c r="FT61" s="4"/>
      <c r="FU61" s="4"/>
      <c r="FV61" s="4"/>
      <c r="FW61" s="4"/>
      <c r="FX61" s="4"/>
      <c r="FY61" s="4"/>
      <c r="FZ61" s="4"/>
      <c r="GA61" s="4"/>
      <c r="GB61" s="4"/>
      <c r="GC61" s="4"/>
      <c r="GD61" s="4"/>
      <c r="GE61" s="4"/>
      <c r="GF61" s="4"/>
      <c r="GG61" s="4"/>
      <c r="GH61" s="4"/>
      <c r="GI61" s="4"/>
      <c r="GJ61" s="4"/>
      <c r="GK61" s="4"/>
      <c r="GL61" s="4"/>
      <c r="GM61" s="4"/>
      <c r="GN61" s="4"/>
      <c r="GO61" s="4"/>
      <c r="GP61" s="4"/>
      <c r="GQ61" s="4"/>
      <c r="GR61" s="4"/>
      <c r="GS61" s="4"/>
      <c r="GT61" s="4"/>
      <c r="GU61" s="4"/>
      <c r="GV61" s="4"/>
      <c r="GW61" s="4"/>
      <c r="GX61" s="4"/>
      <c r="GY61" s="4"/>
      <c r="GZ61" s="4"/>
      <c r="HA61" s="4"/>
      <c r="HB61" s="4"/>
      <c r="HC61" s="4"/>
      <c r="HD61" s="4"/>
      <c r="HE61" s="4"/>
      <c r="HF61" s="4"/>
      <c r="HG61" s="4"/>
      <c r="HH61" s="4"/>
    </row>
    <row r="62" spans="1:216" s="2" customFormat="1" ht="43.5" customHeight="1">
      <c r="A62" s="13" t="s">
        <v>287</v>
      </c>
      <c r="B62" s="14" t="s">
        <v>288</v>
      </c>
      <c r="C62" s="90" t="s">
        <v>289</v>
      </c>
      <c r="D62" s="52">
        <v>40000000</v>
      </c>
      <c r="E62" s="38" t="s">
        <v>290</v>
      </c>
      <c r="F62" s="38" t="s">
        <v>291</v>
      </c>
      <c r="G62" s="59">
        <v>150</v>
      </c>
      <c r="H62" s="58">
        <v>0</v>
      </c>
      <c r="I62" s="59">
        <v>60</v>
      </c>
      <c r="J62" s="14" t="s">
        <v>288</v>
      </c>
      <c r="K62" s="14">
        <v>44470</v>
      </c>
      <c r="L62" s="28">
        <v>0</v>
      </c>
      <c r="M62" s="28">
        <v>0</v>
      </c>
      <c r="N62" s="14" t="s">
        <v>21</v>
      </c>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row>
    <row r="63" spans="1:216" s="2" customFormat="1" ht="43.5" customHeight="1">
      <c r="A63" s="13" t="s">
        <v>292</v>
      </c>
      <c r="B63" s="14" t="s">
        <v>293</v>
      </c>
      <c r="C63" s="90" t="s">
        <v>294</v>
      </c>
      <c r="D63" s="52">
        <v>40177613</v>
      </c>
      <c r="E63" s="38" t="s">
        <v>295</v>
      </c>
      <c r="F63" s="38" t="s">
        <v>296</v>
      </c>
      <c r="G63" s="59">
        <v>214</v>
      </c>
      <c r="H63" s="58">
        <v>17218977</v>
      </c>
      <c r="I63" s="59">
        <v>90</v>
      </c>
      <c r="J63" s="14" t="s">
        <v>297</v>
      </c>
      <c r="K63" s="14">
        <v>44561</v>
      </c>
      <c r="L63" s="28">
        <v>0</v>
      </c>
      <c r="M63" s="28">
        <v>0</v>
      </c>
      <c r="N63" s="14" t="s">
        <v>21</v>
      </c>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row>
    <row r="64" spans="1:216" s="2" customFormat="1" ht="43.5" customHeight="1">
      <c r="A64" s="13" t="s">
        <v>298</v>
      </c>
      <c r="B64" s="14" t="s">
        <v>299</v>
      </c>
      <c r="C64" s="90" t="s">
        <v>300</v>
      </c>
      <c r="D64" s="52">
        <v>90000000</v>
      </c>
      <c r="E64" s="38" t="s">
        <v>301</v>
      </c>
      <c r="F64" s="38" t="s">
        <v>302</v>
      </c>
      <c r="G64" s="59">
        <v>289</v>
      </c>
      <c r="H64" s="58">
        <v>0</v>
      </c>
      <c r="I64" s="59">
        <v>0</v>
      </c>
      <c r="J64" s="14" t="s">
        <v>303</v>
      </c>
      <c r="K64" s="14" t="s">
        <v>286</v>
      </c>
      <c r="L64" s="28">
        <v>1</v>
      </c>
      <c r="M64" s="28">
        <v>1</v>
      </c>
      <c r="N64" s="14" t="s">
        <v>21</v>
      </c>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row>
    <row r="65" spans="1:216" s="2" customFormat="1" ht="43.5" customHeight="1">
      <c r="A65" s="13" t="s">
        <v>304</v>
      </c>
      <c r="B65" s="14" t="s">
        <v>305</v>
      </c>
      <c r="C65" s="90" t="s">
        <v>306</v>
      </c>
      <c r="D65" s="52">
        <v>74999358</v>
      </c>
      <c r="E65" s="38" t="s">
        <v>307</v>
      </c>
      <c r="F65" s="38" t="s">
        <v>308</v>
      </c>
      <c r="G65" s="59">
        <v>275</v>
      </c>
      <c r="H65" s="58">
        <v>0</v>
      </c>
      <c r="I65" s="59">
        <v>0</v>
      </c>
      <c r="J65" s="14" t="s">
        <v>305</v>
      </c>
      <c r="K65" s="14" t="s">
        <v>309</v>
      </c>
      <c r="L65" s="28">
        <v>0</v>
      </c>
      <c r="M65" s="28">
        <v>0</v>
      </c>
      <c r="N65" s="14" t="s">
        <v>21</v>
      </c>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row>
    <row r="66" spans="1:216" s="2" customFormat="1" ht="43.5" customHeight="1">
      <c r="A66" s="13" t="s">
        <v>310</v>
      </c>
      <c r="B66" s="14" t="s">
        <v>311</v>
      </c>
      <c r="C66" s="90" t="s">
        <v>312</v>
      </c>
      <c r="D66" s="52">
        <v>14637000</v>
      </c>
      <c r="E66" s="38" t="s">
        <v>313</v>
      </c>
      <c r="F66" s="38" t="s">
        <v>314</v>
      </c>
      <c r="G66" s="59">
        <v>298</v>
      </c>
      <c r="H66" s="58">
        <v>0</v>
      </c>
      <c r="I66" s="59">
        <v>0</v>
      </c>
      <c r="J66" s="14" t="s">
        <v>311</v>
      </c>
      <c r="K66" s="14" t="s">
        <v>286</v>
      </c>
      <c r="L66" s="28">
        <v>0.88</v>
      </c>
      <c r="M66" s="28">
        <v>0.88</v>
      </c>
      <c r="N66" s="14" t="s">
        <v>21</v>
      </c>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row>
    <row r="67" spans="1:216" s="2" customFormat="1" ht="43.5" customHeight="1">
      <c r="A67" s="13" t="s">
        <v>315</v>
      </c>
      <c r="B67" s="14" t="s">
        <v>316</v>
      </c>
      <c r="C67" s="90" t="s">
        <v>317</v>
      </c>
      <c r="D67" s="52">
        <v>74999367</v>
      </c>
      <c r="E67" s="38" t="s">
        <v>318</v>
      </c>
      <c r="F67" s="38" t="s">
        <v>319</v>
      </c>
      <c r="G67" s="59">
        <v>275</v>
      </c>
      <c r="H67" s="58">
        <v>0</v>
      </c>
      <c r="I67" s="59">
        <v>0</v>
      </c>
      <c r="J67" s="14" t="s">
        <v>320</v>
      </c>
      <c r="K67" s="14" t="s">
        <v>321</v>
      </c>
      <c r="L67" s="28">
        <v>1</v>
      </c>
      <c r="M67" s="28">
        <v>1</v>
      </c>
      <c r="N67" s="14" t="s">
        <v>21</v>
      </c>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row>
    <row r="68" spans="1:216" s="2" customFormat="1" ht="43.5" customHeight="1">
      <c r="A68" s="13" t="s">
        <v>322</v>
      </c>
      <c r="B68" s="14" t="s">
        <v>323</v>
      </c>
      <c r="C68" s="90" t="s">
        <v>324</v>
      </c>
      <c r="D68" s="52">
        <v>15300000</v>
      </c>
      <c r="E68" s="38" t="s">
        <v>325</v>
      </c>
      <c r="F68" s="38" t="s">
        <v>326</v>
      </c>
      <c r="G68" s="59">
        <v>184</v>
      </c>
      <c r="H68" s="58">
        <v>7650000</v>
      </c>
      <c r="I68" s="59">
        <v>60</v>
      </c>
      <c r="J68" s="14" t="s">
        <v>327</v>
      </c>
      <c r="K68" s="14">
        <v>44555</v>
      </c>
      <c r="L68" s="28">
        <v>1</v>
      </c>
      <c r="M68" s="28">
        <v>1</v>
      </c>
      <c r="N68" s="14" t="s">
        <v>21</v>
      </c>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row>
    <row r="69" spans="1:216" s="2" customFormat="1" ht="43.5" customHeight="1">
      <c r="A69" s="13" t="s">
        <v>328</v>
      </c>
      <c r="B69" s="14" t="s">
        <v>323</v>
      </c>
      <c r="C69" s="90" t="s">
        <v>324</v>
      </c>
      <c r="D69" s="52">
        <v>15300000</v>
      </c>
      <c r="E69" s="38" t="s">
        <v>329</v>
      </c>
      <c r="F69" s="38" t="s">
        <v>326</v>
      </c>
      <c r="G69" s="59">
        <v>184</v>
      </c>
      <c r="H69" s="58">
        <v>7650000</v>
      </c>
      <c r="I69" s="59">
        <v>60</v>
      </c>
      <c r="J69" s="14" t="s">
        <v>327</v>
      </c>
      <c r="K69" s="14">
        <v>44555</v>
      </c>
      <c r="L69" s="28">
        <v>1</v>
      </c>
      <c r="M69" s="28">
        <v>1</v>
      </c>
      <c r="N69" s="14" t="s">
        <v>21</v>
      </c>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row>
    <row r="70" spans="1:216" s="2" customFormat="1" ht="43.5" customHeight="1">
      <c r="A70" s="13" t="s">
        <v>330</v>
      </c>
      <c r="B70" s="14" t="s">
        <v>331</v>
      </c>
      <c r="C70" s="90" t="s">
        <v>332</v>
      </c>
      <c r="D70" s="52">
        <v>40598250</v>
      </c>
      <c r="E70" s="38" t="s">
        <v>333</v>
      </c>
      <c r="F70" s="38" t="s">
        <v>334</v>
      </c>
      <c r="G70" s="59">
        <v>214</v>
      </c>
      <c r="H70" s="58">
        <v>0</v>
      </c>
      <c r="I70" s="59">
        <v>0</v>
      </c>
      <c r="J70" s="14" t="s">
        <v>331</v>
      </c>
      <c r="K70" s="14" t="s">
        <v>335</v>
      </c>
      <c r="L70" s="28">
        <v>0</v>
      </c>
      <c r="M70" s="28">
        <v>0</v>
      </c>
      <c r="N70" s="14" t="s">
        <v>21</v>
      </c>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row>
    <row r="71" spans="1:216" s="2" customFormat="1" ht="43.5" customHeight="1">
      <c r="A71" s="13" t="s">
        <v>336</v>
      </c>
      <c r="B71" s="14" t="s">
        <v>337</v>
      </c>
      <c r="C71" s="90" t="s">
        <v>338</v>
      </c>
      <c r="D71" s="52">
        <v>46900000</v>
      </c>
      <c r="E71" s="38" t="s">
        <v>339</v>
      </c>
      <c r="F71" s="38" t="s">
        <v>334</v>
      </c>
      <c r="G71" s="59">
        <v>214</v>
      </c>
      <c r="H71" s="58">
        <v>0</v>
      </c>
      <c r="I71" s="59">
        <v>0</v>
      </c>
      <c r="J71" s="14" t="s">
        <v>340</v>
      </c>
      <c r="K71" s="14" t="s">
        <v>341</v>
      </c>
      <c r="L71" s="28">
        <v>0</v>
      </c>
      <c r="M71" s="28">
        <v>0</v>
      </c>
      <c r="N71" s="14" t="s">
        <v>21</v>
      </c>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row>
    <row r="72" spans="1:216" s="2" customFormat="1" ht="43.5" customHeight="1">
      <c r="A72" s="13" t="s">
        <v>342</v>
      </c>
      <c r="B72" s="14" t="s">
        <v>331</v>
      </c>
      <c r="C72" s="90" t="s">
        <v>343</v>
      </c>
      <c r="D72" s="52">
        <v>1310000000</v>
      </c>
      <c r="E72" s="38" t="s">
        <v>344</v>
      </c>
      <c r="F72" s="38" t="s">
        <v>345</v>
      </c>
      <c r="G72" s="59">
        <v>263</v>
      </c>
      <c r="H72" s="58">
        <v>0</v>
      </c>
      <c r="I72" s="59">
        <v>0</v>
      </c>
      <c r="J72" s="14" t="s">
        <v>346</v>
      </c>
      <c r="K72" s="14" t="s">
        <v>286</v>
      </c>
      <c r="L72" s="28">
        <v>0</v>
      </c>
      <c r="M72" s="28">
        <v>0</v>
      </c>
      <c r="N72" s="14" t="s">
        <v>21</v>
      </c>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row>
    <row r="73" spans="1:216" s="2" customFormat="1" ht="43.5" customHeight="1">
      <c r="A73" s="13" t="s">
        <v>347</v>
      </c>
      <c r="B73" s="14" t="s">
        <v>348</v>
      </c>
      <c r="C73" s="90" t="s">
        <v>349</v>
      </c>
      <c r="D73" s="52">
        <v>13780956877</v>
      </c>
      <c r="E73" s="38" t="s">
        <v>350</v>
      </c>
      <c r="F73" s="38" t="s">
        <v>345</v>
      </c>
      <c r="G73" s="59">
        <v>488</v>
      </c>
      <c r="H73" s="58">
        <v>0</v>
      </c>
      <c r="I73" s="59">
        <v>0</v>
      </c>
      <c r="J73" s="14" t="s">
        <v>351</v>
      </c>
      <c r="K73" s="14" t="s">
        <v>352</v>
      </c>
      <c r="L73" s="28">
        <v>0</v>
      </c>
      <c r="M73" s="28">
        <v>0</v>
      </c>
      <c r="N73" s="14" t="s">
        <v>21</v>
      </c>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row>
    <row r="74" spans="1:216" s="2" customFormat="1" ht="43.5" customHeight="1">
      <c r="A74" s="13" t="s">
        <v>353</v>
      </c>
      <c r="B74" s="14" t="s">
        <v>354</v>
      </c>
      <c r="C74" s="90" t="s">
        <v>355</v>
      </c>
      <c r="D74" s="52">
        <v>45000000</v>
      </c>
      <c r="E74" s="38" t="s">
        <v>356</v>
      </c>
      <c r="F74" s="38" t="s">
        <v>357</v>
      </c>
      <c r="G74" s="59">
        <v>153</v>
      </c>
      <c r="H74" s="58">
        <v>0</v>
      </c>
      <c r="I74" s="59">
        <v>60</v>
      </c>
      <c r="J74" s="14" t="s">
        <v>354</v>
      </c>
      <c r="K74" s="14">
        <v>44520</v>
      </c>
      <c r="L74" s="28">
        <v>1</v>
      </c>
      <c r="M74" s="28">
        <v>1</v>
      </c>
      <c r="N74" s="14" t="s">
        <v>21</v>
      </c>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row>
    <row r="75" spans="1:216" s="2" customFormat="1" ht="43.5" customHeight="1">
      <c r="A75" s="13" t="s">
        <v>358</v>
      </c>
      <c r="B75" s="14" t="s">
        <v>359</v>
      </c>
      <c r="C75" s="90" t="s">
        <v>360</v>
      </c>
      <c r="D75" s="52">
        <v>13000000</v>
      </c>
      <c r="E75" s="38" t="s">
        <v>361</v>
      </c>
      <c r="F75" s="38" t="s">
        <v>362</v>
      </c>
      <c r="G75" s="59">
        <v>250</v>
      </c>
      <c r="H75" s="58">
        <v>0</v>
      </c>
      <c r="I75" s="59">
        <v>0</v>
      </c>
      <c r="J75" s="14" t="s">
        <v>363</v>
      </c>
      <c r="K75" s="14" t="s">
        <v>286</v>
      </c>
      <c r="L75" s="28">
        <v>1</v>
      </c>
      <c r="M75" s="28">
        <v>1</v>
      </c>
      <c r="N75" s="14" t="s">
        <v>21</v>
      </c>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row>
    <row r="76" spans="1:216" s="2" customFormat="1" ht="43.5" customHeight="1">
      <c r="A76" s="13" t="s">
        <v>364</v>
      </c>
      <c r="B76" s="14" t="s">
        <v>365</v>
      </c>
      <c r="C76" s="90" t="s">
        <v>366</v>
      </c>
      <c r="D76" s="52">
        <v>153600000</v>
      </c>
      <c r="E76" s="38" t="s">
        <v>367</v>
      </c>
      <c r="F76" s="38" t="s">
        <v>368</v>
      </c>
      <c r="G76" s="59">
        <v>242</v>
      </c>
      <c r="H76" s="58">
        <v>0</v>
      </c>
      <c r="I76" s="59">
        <v>0</v>
      </c>
      <c r="J76" s="14" t="s">
        <v>369</v>
      </c>
      <c r="K76" s="14" t="s">
        <v>286</v>
      </c>
      <c r="L76" s="28">
        <v>1</v>
      </c>
      <c r="M76" s="28">
        <v>1</v>
      </c>
      <c r="N76" s="14" t="s">
        <v>21</v>
      </c>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row>
    <row r="77" spans="1:216" s="2" customFormat="1" ht="43.5" customHeight="1">
      <c r="A77" s="13" t="s">
        <v>370</v>
      </c>
      <c r="B77" s="14" t="s">
        <v>351</v>
      </c>
      <c r="C77" s="90" t="s">
        <v>371</v>
      </c>
      <c r="D77" s="52">
        <v>22000000000</v>
      </c>
      <c r="E77" s="38" t="s">
        <v>372</v>
      </c>
      <c r="F77" s="38" t="s">
        <v>96</v>
      </c>
      <c r="G77" s="59">
        <v>422</v>
      </c>
      <c r="H77" s="58">
        <v>0</v>
      </c>
      <c r="I77" s="59">
        <v>0</v>
      </c>
      <c r="J77" s="14" t="s">
        <v>373</v>
      </c>
      <c r="K77" s="14" t="s">
        <v>374</v>
      </c>
      <c r="L77" s="28">
        <v>0.38</v>
      </c>
      <c r="M77" s="28">
        <v>0.38</v>
      </c>
      <c r="N77" s="14" t="s">
        <v>21</v>
      </c>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row>
    <row r="78" spans="1:216" s="2" customFormat="1" ht="43.5" customHeight="1">
      <c r="A78" s="13" t="s">
        <v>375</v>
      </c>
      <c r="B78" s="14" t="s">
        <v>373</v>
      </c>
      <c r="C78" s="90" t="s">
        <v>376</v>
      </c>
      <c r="D78" s="52">
        <v>60000000</v>
      </c>
      <c r="E78" s="38" t="s">
        <v>377</v>
      </c>
      <c r="F78" s="38" t="s">
        <v>378</v>
      </c>
      <c r="G78" s="59">
        <v>227</v>
      </c>
      <c r="H78" s="58">
        <v>0</v>
      </c>
      <c r="I78" s="59">
        <v>0</v>
      </c>
      <c r="J78" s="14" t="s">
        <v>379</v>
      </c>
      <c r="K78" s="14" t="s">
        <v>286</v>
      </c>
      <c r="L78" s="28">
        <v>1</v>
      </c>
      <c r="M78" s="28">
        <v>1</v>
      </c>
      <c r="N78" s="14" t="s">
        <v>21</v>
      </c>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row>
    <row r="79" spans="1:216" s="2" customFormat="1" ht="43.5" customHeight="1">
      <c r="A79" s="13" t="s">
        <v>380</v>
      </c>
      <c r="B79" s="14" t="s">
        <v>379</v>
      </c>
      <c r="C79" s="90" t="s">
        <v>381</v>
      </c>
      <c r="D79" s="52">
        <v>1419000000</v>
      </c>
      <c r="E79" s="38" t="s">
        <v>382</v>
      </c>
      <c r="F79" s="38" t="s">
        <v>205</v>
      </c>
      <c r="G79" s="59">
        <v>433</v>
      </c>
      <c r="H79" s="58">
        <v>0</v>
      </c>
      <c r="I79" s="59">
        <v>90</v>
      </c>
      <c r="J79" s="14" t="s">
        <v>383</v>
      </c>
      <c r="K79" s="14" t="s">
        <v>384</v>
      </c>
      <c r="L79" s="28">
        <v>0.56999999999999995</v>
      </c>
      <c r="M79" s="28">
        <v>0.56999999999999995</v>
      </c>
      <c r="N79" s="14" t="s">
        <v>21</v>
      </c>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row>
    <row r="80" spans="1:216" s="2" customFormat="1" ht="43.5" customHeight="1">
      <c r="A80" s="13" t="s">
        <v>385</v>
      </c>
      <c r="B80" s="14" t="s">
        <v>386</v>
      </c>
      <c r="C80" s="90" t="s">
        <v>387</v>
      </c>
      <c r="D80" s="52">
        <v>1385200000</v>
      </c>
      <c r="E80" s="38" t="s">
        <v>388</v>
      </c>
      <c r="F80" s="38" t="s">
        <v>389</v>
      </c>
      <c r="G80" s="59">
        <v>488</v>
      </c>
      <c r="H80" s="58">
        <v>0</v>
      </c>
      <c r="I80" s="59">
        <v>0</v>
      </c>
      <c r="J80" s="14" t="s">
        <v>390</v>
      </c>
      <c r="K80" s="14" t="s">
        <v>391</v>
      </c>
      <c r="L80" s="28">
        <v>0</v>
      </c>
      <c r="M80" s="28">
        <v>0</v>
      </c>
      <c r="N80" s="14" t="s">
        <v>21</v>
      </c>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row>
    <row r="81" spans="1:216" s="2" customFormat="1" ht="43.5" customHeight="1">
      <c r="A81" s="13" t="s">
        <v>392</v>
      </c>
      <c r="B81" s="14" t="s">
        <v>373</v>
      </c>
      <c r="C81" s="90" t="s">
        <v>393</v>
      </c>
      <c r="D81" s="52">
        <v>226576000</v>
      </c>
      <c r="E81" s="38" t="s">
        <v>394</v>
      </c>
      <c r="F81" s="38" t="s">
        <v>205</v>
      </c>
      <c r="G81" s="59">
        <v>227</v>
      </c>
      <c r="H81" s="58">
        <v>0</v>
      </c>
      <c r="I81" s="59">
        <v>0</v>
      </c>
      <c r="J81" s="14" t="s">
        <v>379</v>
      </c>
      <c r="K81" s="14" t="s">
        <v>286</v>
      </c>
      <c r="L81" s="28">
        <v>1</v>
      </c>
      <c r="M81" s="28">
        <v>1</v>
      </c>
      <c r="N81" s="14" t="s">
        <v>21</v>
      </c>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row>
    <row r="82" spans="1:216" s="2" customFormat="1" ht="43.5" customHeight="1">
      <c r="A82" s="13" t="s">
        <v>395</v>
      </c>
      <c r="B82" s="14" t="s">
        <v>373</v>
      </c>
      <c r="C82" s="90" t="s">
        <v>396</v>
      </c>
      <c r="D82" s="52">
        <v>163134720</v>
      </c>
      <c r="E82" s="38" t="s">
        <v>397</v>
      </c>
      <c r="F82" s="38" t="s">
        <v>205</v>
      </c>
      <c r="G82" s="59">
        <v>227</v>
      </c>
      <c r="H82" s="58">
        <v>0</v>
      </c>
      <c r="I82" s="59">
        <v>0</v>
      </c>
      <c r="J82" s="14" t="s">
        <v>379</v>
      </c>
      <c r="K82" s="14" t="s">
        <v>286</v>
      </c>
      <c r="L82" s="28">
        <v>1</v>
      </c>
      <c r="M82" s="28">
        <v>1</v>
      </c>
      <c r="N82" s="14" t="s">
        <v>21</v>
      </c>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row>
    <row r="83" spans="1:216" s="2" customFormat="1" ht="43.5" customHeight="1">
      <c r="A83" s="13" t="s">
        <v>398</v>
      </c>
      <c r="B83" s="14" t="s">
        <v>373</v>
      </c>
      <c r="C83" s="90" t="s">
        <v>399</v>
      </c>
      <c r="D83" s="52">
        <v>164591280</v>
      </c>
      <c r="E83" s="38" t="s">
        <v>400</v>
      </c>
      <c r="F83" s="38" t="s">
        <v>205</v>
      </c>
      <c r="G83" s="59">
        <v>227</v>
      </c>
      <c r="H83" s="58">
        <v>0</v>
      </c>
      <c r="I83" s="59">
        <v>0</v>
      </c>
      <c r="J83" s="14" t="s">
        <v>379</v>
      </c>
      <c r="K83" s="14" t="s">
        <v>286</v>
      </c>
      <c r="L83" s="28">
        <v>1</v>
      </c>
      <c r="M83" s="28">
        <v>1</v>
      </c>
      <c r="N83" s="14" t="s">
        <v>21</v>
      </c>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row>
    <row r="84" spans="1:216" s="2" customFormat="1" ht="43.5" customHeight="1">
      <c r="A84" s="13" t="s">
        <v>401</v>
      </c>
      <c r="B84" s="14" t="s">
        <v>373</v>
      </c>
      <c r="C84" s="90" t="s">
        <v>402</v>
      </c>
      <c r="D84" s="52">
        <v>164591280</v>
      </c>
      <c r="E84" s="38" t="s">
        <v>403</v>
      </c>
      <c r="F84" s="38" t="s">
        <v>205</v>
      </c>
      <c r="G84" s="59">
        <v>227</v>
      </c>
      <c r="H84" s="58">
        <v>0</v>
      </c>
      <c r="I84" s="59">
        <v>0</v>
      </c>
      <c r="J84" s="14" t="s">
        <v>379</v>
      </c>
      <c r="K84" s="14" t="s">
        <v>286</v>
      </c>
      <c r="L84" s="28">
        <v>1</v>
      </c>
      <c r="M84" s="28">
        <v>1</v>
      </c>
      <c r="N84" s="14" t="s">
        <v>21</v>
      </c>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row>
    <row r="85" spans="1:216" s="2" customFormat="1" ht="43.5" customHeight="1">
      <c r="A85" s="13" t="s">
        <v>404</v>
      </c>
      <c r="B85" s="14" t="s">
        <v>405</v>
      </c>
      <c r="C85" s="90" t="s">
        <v>406</v>
      </c>
      <c r="D85" s="52">
        <v>162406440</v>
      </c>
      <c r="E85" s="38" t="s">
        <v>407</v>
      </c>
      <c r="F85" s="38" t="s">
        <v>205</v>
      </c>
      <c r="G85" s="59">
        <v>225</v>
      </c>
      <c r="H85" s="58">
        <v>0</v>
      </c>
      <c r="I85" s="59">
        <v>0</v>
      </c>
      <c r="J85" s="14" t="s">
        <v>408</v>
      </c>
      <c r="K85" s="14" t="s">
        <v>286</v>
      </c>
      <c r="L85" s="28">
        <v>1</v>
      </c>
      <c r="M85" s="28">
        <v>1</v>
      </c>
      <c r="N85" s="14" t="s">
        <v>21</v>
      </c>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row>
    <row r="86" spans="1:216" s="2" customFormat="1" ht="43.5" customHeight="1">
      <c r="A86" s="13" t="s">
        <v>409</v>
      </c>
      <c r="B86" s="14" t="s">
        <v>405</v>
      </c>
      <c r="C86" s="90" t="s">
        <v>410</v>
      </c>
      <c r="D86" s="52">
        <v>162406440</v>
      </c>
      <c r="E86" s="38" t="s">
        <v>411</v>
      </c>
      <c r="F86" s="38" t="s">
        <v>412</v>
      </c>
      <c r="G86" s="59">
        <v>225</v>
      </c>
      <c r="H86" s="58">
        <v>0</v>
      </c>
      <c r="I86" s="59">
        <v>0</v>
      </c>
      <c r="J86" s="14" t="s">
        <v>408</v>
      </c>
      <c r="K86" s="14" t="s">
        <v>286</v>
      </c>
      <c r="L86" s="28">
        <v>0</v>
      </c>
      <c r="M86" s="28">
        <v>0</v>
      </c>
      <c r="N86" s="14" t="s">
        <v>21</v>
      </c>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row>
    <row r="87" spans="1:216" s="2" customFormat="1" ht="43.5" customHeight="1">
      <c r="A87" s="13" t="s">
        <v>413</v>
      </c>
      <c r="B87" s="14" t="s">
        <v>405</v>
      </c>
      <c r="C87" s="90" t="s">
        <v>414</v>
      </c>
      <c r="D87" s="52">
        <v>162406440</v>
      </c>
      <c r="E87" s="38" t="s">
        <v>415</v>
      </c>
      <c r="F87" s="38" t="s">
        <v>412</v>
      </c>
      <c r="G87" s="59">
        <v>225</v>
      </c>
      <c r="H87" s="58">
        <v>0</v>
      </c>
      <c r="I87" s="59">
        <v>0</v>
      </c>
      <c r="J87" s="14" t="s">
        <v>408</v>
      </c>
      <c r="K87" s="14" t="s">
        <v>286</v>
      </c>
      <c r="L87" s="28">
        <v>0</v>
      </c>
      <c r="M87" s="28">
        <v>0</v>
      </c>
      <c r="N87" s="14" t="s">
        <v>21</v>
      </c>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row>
    <row r="88" spans="1:216" s="2" customFormat="1" ht="43.5" customHeight="1">
      <c r="A88" s="13" t="s">
        <v>416</v>
      </c>
      <c r="B88" s="14" t="s">
        <v>405</v>
      </c>
      <c r="C88" s="90" t="s">
        <v>417</v>
      </c>
      <c r="D88" s="52">
        <v>126316120</v>
      </c>
      <c r="E88" s="38" t="s">
        <v>418</v>
      </c>
      <c r="F88" s="38" t="s">
        <v>412</v>
      </c>
      <c r="G88" s="59">
        <v>225</v>
      </c>
      <c r="H88" s="58">
        <v>0</v>
      </c>
      <c r="I88" s="59">
        <v>0</v>
      </c>
      <c r="J88" s="14" t="s">
        <v>408</v>
      </c>
      <c r="K88" s="14" t="s">
        <v>286</v>
      </c>
      <c r="L88" s="28">
        <v>0</v>
      </c>
      <c r="M88" s="28">
        <v>0</v>
      </c>
      <c r="N88" s="14" t="s">
        <v>21</v>
      </c>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row>
    <row r="89" spans="1:216" s="2" customFormat="1" ht="43.5" customHeight="1">
      <c r="A89" s="13" t="s">
        <v>419</v>
      </c>
      <c r="B89" s="14" t="s">
        <v>405</v>
      </c>
      <c r="C89" s="90" t="s">
        <v>420</v>
      </c>
      <c r="D89" s="52">
        <v>162406440</v>
      </c>
      <c r="E89" s="38" t="s">
        <v>421</v>
      </c>
      <c r="F89" s="38" t="s">
        <v>412</v>
      </c>
      <c r="G89" s="59">
        <v>225</v>
      </c>
      <c r="H89" s="58">
        <v>0</v>
      </c>
      <c r="I89" s="59">
        <v>0</v>
      </c>
      <c r="J89" s="14" t="s">
        <v>408</v>
      </c>
      <c r="K89" s="14" t="s">
        <v>286</v>
      </c>
      <c r="L89" s="28">
        <v>0</v>
      </c>
      <c r="M89" s="28">
        <v>0</v>
      </c>
      <c r="N89" s="14" t="s">
        <v>21</v>
      </c>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c r="GH89" s="4"/>
      <c r="GI89" s="4"/>
      <c r="GJ89" s="4"/>
      <c r="GK89" s="4"/>
      <c r="GL89" s="4"/>
      <c r="GM89" s="4"/>
      <c r="GN89" s="4"/>
      <c r="GO89" s="4"/>
      <c r="GP89" s="4"/>
      <c r="GQ89" s="4"/>
      <c r="GR89" s="4"/>
      <c r="GS89" s="4"/>
      <c r="GT89" s="4"/>
      <c r="GU89" s="4"/>
      <c r="GV89" s="4"/>
      <c r="GW89" s="4"/>
      <c r="GX89" s="4"/>
      <c r="GY89" s="4"/>
      <c r="GZ89" s="4"/>
      <c r="HA89" s="4"/>
      <c r="HB89" s="4"/>
      <c r="HC89" s="4"/>
      <c r="HD89" s="4"/>
      <c r="HE89" s="4"/>
      <c r="HF89" s="4"/>
      <c r="HG89" s="4"/>
      <c r="HH89" s="4"/>
    </row>
    <row r="90" spans="1:216" s="2" customFormat="1" ht="43.5" customHeight="1">
      <c r="A90" s="13" t="s">
        <v>422</v>
      </c>
      <c r="B90" s="14" t="s">
        <v>405</v>
      </c>
      <c r="C90" s="90" t="s">
        <v>423</v>
      </c>
      <c r="D90" s="52">
        <v>126316120</v>
      </c>
      <c r="E90" s="38" t="s">
        <v>424</v>
      </c>
      <c r="F90" s="38" t="s">
        <v>412</v>
      </c>
      <c r="G90" s="59">
        <v>225</v>
      </c>
      <c r="H90" s="58">
        <v>0</v>
      </c>
      <c r="I90" s="59">
        <v>0</v>
      </c>
      <c r="J90" s="14" t="s">
        <v>408</v>
      </c>
      <c r="K90" s="14" t="s">
        <v>286</v>
      </c>
      <c r="L90" s="28">
        <v>0</v>
      </c>
      <c r="M90" s="28">
        <v>0</v>
      </c>
      <c r="N90" s="14" t="s">
        <v>21</v>
      </c>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row>
    <row r="91" spans="1:216" s="2" customFormat="1" ht="43.5" customHeight="1">
      <c r="A91" s="13" t="s">
        <v>425</v>
      </c>
      <c r="B91" s="14" t="s">
        <v>405</v>
      </c>
      <c r="C91" s="90" t="s">
        <v>426</v>
      </c>
      <c r="D91" s="52">
        <v>162406440</v>
      </c>
      <c r="E91" s="38" t="s">
        <v>427</v>
      </c>
      <c r="F91" s="38" t="s">
        <v>412</v>
      </c>
      <c r="G91" s="59">
        <v>225</v>
      </c>
      <c r="H91" s="58">
        <v>0</v>
      </c>
      <c r="I91" s="59">
        <v>0</v>
      </c>
      <c r="J91" s="14" t="s">
        <v>408</v>
      </c>
      <c r="K91" s="14" t="s">
        <v>286</v>
      </c>
      <c r="L91" s="28">
        <v>0</v>
      </c>
      <c r="M91" s="28">
        <v>0</v>
      </c>
      <c r="N91" s="14" t="s">
        <v>21</v>
      </c>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row>
    <row r="92" spans="1:216" s="2" customFormat="1" ht="43.5" customHeight="1">
      <c r="A92" s="13" t="s">
        <v>428</v>
      </c>
      <c r="B92" s="14" t="s">
        <v>429</v>
      </c>
      <c r="C92" s="90" t="s">
        <v>430</v>
      </c>
      <c r="D92" s="52">
        <v>302116600</v>
      </c>
      <c r="E92" s="38" t="s">
        <v>431</v>
      </c>
      <c r="F92" s="38" t="s">
        <v>432</v>
      </c>
      <c r="G92" s="59">
        <v>209</v>
      </c>
      <c r="H92" s="58">
        <v>0</v>
      </c>
      <c r="I92" s="59">
        <v>0</v>
      </c>
      <c r="J92" s="14" t="s">
        <v>433</v>
      </c>
      <c r="K92" s="14" t="s">
        <v>240</v>
      </c>
      <c r="L92" s="28">
        <v>0</v>
      </c>
      <c r="M92" s="28">
        <v>0</v>
      </c>
      <c r="N92" s="14" t="s">
        <v>21</v>
      </c>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row>
    <row r="93" spans="1:216" s="2" customFormat="1" ht="43.5" customHeight="1">
      <c r="A93" s="13" t="s">
        <v>434</v>
      </c>
      <c r="B93" s="14" t="s">
        <v>429</v>
      </c>
      <c r="C93" s="90" t="s">
        <v>435</v>
      </c>
      <c r="D93" s="52">
        <v>20738000</v>
      </c>
      <c r="E93" s="38" t="s">
        <v>436</v>
      </c>
      <c r="F93" s="38" t="s">
        <v>437</v>
      </c>
      <c r="G93" s="59">
        <v>207</v>
      </c>
      <c r="H93" s="58">
        <v>0</v>
      </c>
      <c r="I93" s="59">
        <v>0</v>
      </c>
      <c r="J93" s="14" t="s">
        <v>438</v>
      </c>
      <c r="K93" s="14" t="s">
        <v>286</v>
      </c>
      <c r="L93" s="28">
        <v>1</v>
      </c>
      <c r="M93" s="28">
        <v>1</v>
      </c>
      <c r="N93" s="14" t="s">
        <v>21</v>
      </c>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row>
    <row r="94" spans="1:216" s="2" customFormat="1" ht="43.5" customHeight="1">
      <c r="A94" s="13" t="s">
        <v>439</v>
      </c>
      <c r="B94" s="14" t="s">
        <v>408</v>
      </c>
      <c r="C94" s="90" t="s">
        <v>440</v>
      </c>
      <c r="D94" s="52">
        <v>56592000</v>
      </c>
      <c r="E94" s="38" t="s">
        <v>441</v>
      </c>
      <c r="F94" s="38" t="s">
        <v>442</v>
      </c>
      <c r="G94" s="59">
        <v>211</v>
      </c>
      <c r="H94" s="58">
        <v>0</v>
      </c>
      <c r="I94" s="59">
        <v>0</v>
      </c>
      <c r="J94" s="14" t="s">
        <v>443</v>
      </c>
      <c r="K94" s="14" t="s">
        <v>286</v>
      </c>
      <c r="L94" s="28">
        <v>1</v>
      </c>
      <c r="M94" s="28">
        <v>1</v>
      </c>
      <c r="N94" s="14" t="s">
        <v>21</v>
      </c>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c r="FH94" s="4"/>
      <c r="FI94" s="4"/>
      <c r="FJ94" s="4"/>
      <c r="FK94" s="4"/>
      <c r="FL94" s="4"/>
      <c r="FM94" s="4"/>
      <c r="FN94" s="4"/>
      <c r="FO94" s="4"/>
      <c r="FP94" s="4"/>
      <c r="FQ94" s="4"/>
      <c r="FR94" s="4"/>
      <c r="FS94" s="4"/>
      <c r="FT94" s="4"/>
      <c r="FU94" s="4"/>
      <c r="FV94" s="4"/>
      <c r="FW94" s="4"/>
      <c r="FX94" s="4"/>
      <c r="FY94" s="4"/>
      <c r="FZ94" s="4"/>
      <c r="GA94" s="4"/>
      <c r="GB94" s="4"/>
      <c r="GC94" s="4"/>
      <c r="GD94" s="4"/>
      <c r="GE94" s="4"/>
      <c r="GF94" s="4"/>
      <c r="GG94" s="4"/>
      <c r="GH94" s="4"/>
      <c r="GI94" s="4"/>
      <c r="GJ94" s="4"/>
      <c r="GK94" s="4"/>
      <c r="GL94" s="4"/>
      <c r="GM94" s="4"/>
      <c r="GN94" s="4"/>
      <c r="GO94" s="4"/>
      <c r="GP94" s="4"/>
      <c r="GQ94" s="4"/>
      <c r="GR94" s="4"/>
      <c r="GS94" s="4"/>
      <c r="GT94" s="4"/>
      <c r="GU94" s="4"/>
      <c r="GV94" s="4"/>
      <c r="GW94" s="4"/>
      <c r="GX94" s="4"/>
      <c r="GY94" s="4"/>
      <c r="GZ94" s="4"/>
      <c r="HA94" s="4"/>
      <c r="HB94" s="4"/>
      <c r="HC94" s="4"/>
      <c r="HD94" s="4"/>
      <c r="HE94" s="4"/>
      <c r="HF94" s="4"/>
      <c r="HG94" s="4"/>
      <c r="HH94" s="4"/>
    </row>
    <row r="95" spans="1:216" s="2" customFormat="1" ht="43.5" customHeight="1">
      <c r="A95" s="13" t="s">
        <v>444</v>
      </c>
      <c r="B95" s="14" t="s">
        <v>445</v>
      </c>
      <c r="C95" s="90" t="s">
        <v>446</v>
      </c>
      <c r="D95" s="52">
        <v>174930000</v>
      </c>
      <c r="E95" s="38" t="s">
        <v>447</v>
      </c>
      <c r="F95" s="38" t="s">
        <v>448</v>
      </c>
      <c r="G95" s="59">
        <v>214</v>
      </c>
      <c r="H95" s="58">
        <v>0</v>
      </c>
      <c r="I95" s="59">
        <v>0</v>
      </c>
      <c r="J95" s="14" t="s">
        <v>449</v>
      </c>
      <c r="K95" s="14" t="s">
        <v>286</v>
      </c>
      <c r="L95" s="28">
        <v>1</v>
      </c>
      <c r="M95" s="28">
        <v>1</v>
      </c>
      <c r="N95" s="14" t="s">
        <v>21</v>
      </c>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c r="GH95" s="4"/>
      <c r="GI95" s="4"/>
      <c r="GJ95" s="4"/>
      <c r="GK95" s="4"/>
      <c r="GL95" s="4"/>
      <c r="GM95" s="4"/>
      <c r="GN95" s="4"/>
      <c r="GO95" s="4"/>
      <c r="GP95" s="4"/>
      <c r="GQ95" s="4"/>
      <c r="GR95" s="4"/>
      <c r="GS95" s="4"/>
      <c r="GT95" s="4"/>
      <c r="GU95" s="4"/>
      <c r="GV95" s="4"/>
      <c r="GW95" s="4"/>
      <c r="GX95" s="4"/>
      <c r="GY95" s="4"/>
      <c r="GZ95" s="4"/>
      <c r="HA95" s="4"/>
      <c r="HB95" s="4"/>
      <c r="HC95" s="4"/>
      <c r="HD95" s="4"/>
      <c r="HE95" s="4"/>
      <c r="HF95" s="4"/>
      <c r="HG95" s="4"/>
      <c r="HH95" s="4"/>
    </row>
    <row r="96" spans="1:216" s="2" customFormat="1" ht="43.5" customHeight="1">
      <c r="A96" s="13" t="s">
        <v>450</v>
      </c>
      <c r="B96" s="14" t="s">
        <v>451</v>
      </c>
      <c r="C96" s="90" t="s">
        <v>452</v>
      </c>
      <c r="D96" s="52">
        <v>54133333</v>
      </c>
      <c r="E96" s="38" t="s">
        <v>453</v>
      </c>
      <c r="F96" s="38" t="s">
        <v>454</v>
      </c>
      <c r="G96" s="59">
        <v>205</v>
      </c>
      <c r="H96" s="58">
        <v>0</v>
      </c>
      <c r="I96" s="59">
        <v>0</v>
      </c>
      <c r="J96" s="14" t="s">
        <v>451</v>
      </c>
      <c r="K96" s="14" t="s">
        <v>286</v>
      </c>
      <c r="L96" s="28">
        <v>1</v>
      </c>
      <c r="M96" s="28">
        <v>1</v>
      </c>
      <c r="N96" s="14" t="s">
        <v>21</v>
      </c>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row>
    <row r="97" spans="1:216" s="2" customFormat="1" ht="43.5" customHeight="1">
      <c r="A97" s="13" t="s">
        <v>455</v>
      </c>
      <c r="B97" s="14" t="s">
        <v>451</v>
      </c>
      <c r="C97" s="90" t="s">
        <v>456</v>
      </c>
      <c r="D97" s="52">
        <v>45000000</v>
      </c>
      <c r="E97" s="38" t="s">
        <v>457</v>
      </c>
      <c r="F97" s="38" t="s">
        <v>319</v>
      </c>
      <c r="G97" s="59">
        <v>153</v>
      </c>
      <c r="H97" s="58">
        <v>0</v>
      </c>
      <c r="I97" s="59">
        <v>0</v>
      </c>
      <c r="J97" s="14" t="s">
        <v>451</v>
      </c>
      <c r="K97" s="14" t="s">
        <v>458</v>
      </c>
      <c r="L97" s="28">
        <v>1</v>
      </c>
      <c r="M97" s="28">
        <v>1</v>
      </c>
      <c r="N97" s="14" t="s">
        <v>21</v>
      </c>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row>
    <row r="98" spans="1:216" s="2" customFormat="1" ht="43.5" customHeight="1">
      <c r="A98" s="13" t="s">
        <v>459</v>
      </c>
      <c r="B98" s="14" t="s">
        <v>451</v>
      </c>
      <c r="C98" s="90" t="s">
        <v>460</v>
      </c>
      <c r="D98" s="52">
        <v>45000000</v>
      </c>
      <c r="E98" s="38" t="s">
        <v>461</v>
      </c>
      <c r="F98" s="38" t="s">
        <v>319</v>
      </c>
      <c r="G98" s="59">
        <v>153</v>
      </c>
      <c r="H98" s="58">
        <v>0</v>
      </c>
      <c r="I98" s="59">
        <v>0</v>
      </c>
      <c r="J98" s="14" t="s">
        <v>451</v>
      </c>
      <c r="K98" s="14" t="s">
        <v>458</v>
      </c>
      <c r="L98" s="28">
        <v>1</v>
      </c>
      <c r="M98" s="28">
        <v>1</v>
      </c>
      <c r="N98" s="14" t="s">
        <v>21</v>
      </c>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row>
    <row r="99" spans="1:216" s="2" customFormat="1" ht="43.5" customHeight="1">
      <c r="A99" s="13" t="s">
        <v>462</v>
      </c>
      <c r="B99" s="14" t="s">
        <v>463</v>
      </c>
      <c r="C99" s="90" t="s">
        <v>464</v>
      </c>
      <c r="D99" s="52">
        <v>78000000</v>
      </c>
      <c r="E99" s="38" t="s">
        <v>465</v>
      </c>
      <c r="F99" s="38" t="s">
        <v>291</v>
      </c>
      <c r="G99" s="59">
        <v>197</v>
      </c>
      <c r="H99" s="58">
        <v>0</v>
      </c>
      <c r="I99" s="59">
        <v>0</v>
      </c>
      <c r="J99" s="14" t="s">
        <v>466</v>
      </c>
      <c r="K99" s="14" t="s">
        <v>286</v>
      </c>
      <c r="L99" s="28">
        <v>1</v>
      </c>
      <c r="M99" s="28">
        <v>1</v>
      </c>
      <c r="N99" s="14" t="s">
        <v>21</v>
      </c>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row>
    <row r="100" spans="1:216" s="2" customFormat="1" ht="43.5" customHeight="1">
      <c r="A100" s="13" t="s">
        <v>467</v>
      </c>
      <c r="B100" s="14" t="s">
        <v>463</v>
      </c>
      <c r="C100" s="90" t="s">
        <v>468</v>
      </c>
      <c r="D100" s="52">
        <v>147112560</v>
      </c>
      <c r="E100" s="38" t="s">
        <v>469</v>
      </c>
      <c r="F100" s="38" t="s">
        <v>205</v>
      </c>
      <c r="G100" s="59">
        <v>197</v>
      </c>
      <c r="H100" s="58">
        <v>0</v>
      </c>
      <c r="I100" s="59">
        <v>0</v>
      </c>
      <c r="J100" s="14" t="s">
        <v>466</v>
      </c>
      <c r="K100" s="14" t="s">
        <v>286</v>
      </c>
      <c r="L100" s="28">
        <v>1</v>
      </c>
      <c r="M100" s="28">
        <v>1</v>
      </c>
      <c r="N100" s="14" t="s">
        <v>21</v>
      </c>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row>
    <row r="101" spans="1:216" s="2" customFormat="1" ht="43.5" customHeight="1">
      <c r="A101" s="13" t="s">
        <v>470</v>
      </c>
      <c r="B101" s="14" t="s">
        <v>463</v>
      </c>
      <c r="C101" s="90" t="s">
        <v>471</v>
      </c>
      <c r="D101" s="52">
        <v>197242500</v>
      </c>
      <c r="E101" s="38" t="s">
        <v>472</v>
      </c>
      <c r="F101" s="38" t="s">
        <v>412</v>
      </c>
      <c r="G101" s="59">
        <v>197</v>
      </c>
      <c r="H101" s="58">
        <v>0</v>
      </c>
      <c r="I101" s="59">
        <v>0</v>
      </c>
      <c r="J101" s="14" t="s">
        <v>466</v>
      </c>
      <c r="K101" s="14" t="s">
        <v>286</v>
      </c>
      <c r="L101" s="28">
        <v>0</v>
      </c>
      <c r="M101" s="28">
        <v>0</v>
      </c>
      <c r="N101" s="14" t="s">
        <v>21</v>
      </c>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row>
    <row r="102" spans="1:216" s="2" customFormat="1" ht="43.5" customHeight="1">
      <c r="A102" s="13" t="s">
        <v>473</v>
      </c>
      <c r="B102" s="14" t="s">
        <v>474</v>
      </c>
      <c r="C102" s="90" t="s">
        <v>475</v>
      </c>
      <c r="D102" s="52">
        <v>13623333</v>
      </c>
      <c r="E102" s="38" t="s">
        <v>476</v>
      </c>
      <c r="F102" s="38" t="s">
        <v>334</v>
      </c>
      <c r="G102" s="59">
        <v>62</v>
      </c>
      <c r="H102" s="58">
        <v>0</v>
      </c>
      <c r="I102" s="59">
        <v>0</v>
      </c>
      <c r="J102" s="14" t="s">
        <v>474</v>
      </c>
      <c r="K102" s="14" t="s">
        <v>477</v>
      </c>
      <c r="L102" s="28">
        <v>0</v>
      </c>
      <c r="M102" s="28">
        <v>0</v>
      </c>
      <c r="N102" s="14" t="s">
        <v>21</v>
      </c>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c r="EY102" s="4"/>
      <c r="EZ102" s="4"/>
      <c r="FA102" s="4"/>
      <c r="FB102" s="4"/>
      <c r="FC102" s="4"/>
      <c r="FD102" s="4"/>
      <c r="FE102" s="4"/>
      <c r="FF102" s="4"/>
      <c r="FG102" s="4"/>
      <c r="FH102" s="4"/>
      <c r="FI102" s="4"/>
      <c r="FJ102" s="4"/>
      <c r="FK102" s="4"/>
      <c r="FL102" s="4"/>
      <c r="FM102" s="4"/>
      <c r="FN102" s="4"/>
      <c r="FO102" s="4"/>
      <c r="FP102" s="4"/>
      <c r="FQ102" s="4"/>
      <c r="FR102" s="4"/>
      <c r="FS102" s="4"/>
      <c r="FT102" s="4"/>
      <c r="FU102" s="4"/>
      <c r="FV102" s="4"/>
      <c r="FW102" s="4"/>
      <c r="FX102" s="4"/>
      <c r="FY102" s="4"/>
      <c r="FZ102" s="4"/>
      <c r="GA102" s="4"/>
      <c r="GB102" s="4"/>
      <c r="GC102" s="4"/>
      <c r="GD102" s="4"/>
      <c r="GE102" s="4"/>
      <c r="GF102" s="4"/>
      <c r="GG102" s="4"/>
      <c r="GH102" s="4"/>
      <c r="GI102" s="4"/>
      <c r="GJ102" s="4"/>
      <c r="GK102" s="4"/>
      <c r="GL102" s="4"/>
      <c r="GM102" s="4"/>
      <c r="GN102" s="4"/>
      <c r="GO102" s="4"/>
      <c r="GP102" s="4"/>
      <c r="GQ102" s="4"/>
      <c r="GR102" s="4"/>
      <c r="GS102" s="4"/>
      <c r="GT102" s="4"/>
      <c r="GU102" s="4"/>
      <c r="GV102" s="4"/>
      <c r="GW102" s="4"/>
      <c r="GX102" s="4"/>
      <c r="GY102" s="4"/>
      <c r="GZ102" s="4"/>
      <c r="HA102" s="4"/>
      <c r="HB102" s="4"/>
      <c r="HC102" s="4"/>
      <c r="HD102" s="4"/>
      <c r="HE102" s="4"/>
      <c r="HF102" s="4"/>
      <c r="HG102" s="4"/>
      <c r="HH102" s="4"/>
    </row>
    <row r="103" spans="1:216" s="2" customFormat="1" ht="43.5" customHeight="1">
      <c r="A103" s="13" t="s">
        <v>478</v>
      </c>
      <c r="B103" s="14" t="s">
        <v>474</v>
      </c>
      <c r="C103" s="90" t="s">
        <v>479</v>
      </c>
      <c r="D103" s="52">
        <v>12500000</v>
      </c>
      <c r="E103" s="38" t="s">
        <v>480</v>
      </c>
      <c r="F103" s="38" t="s">
        <v>481</v>
      </c>
      <c r="G103" s="59">
        <v>153</v>
      </c>
      <c r="H103" s="58">
        <v>0</v>
      </c>
      <c r="I103" s="59">
        <v>0</v>
      </c>
      <c r="J103" s="14" t="s">
        <v>474</v>
      </c>
      <c r="K103" s="14" t="s">
        <v>482</v>
      </c>
      <c r="L103" s="28">
        <v>1</v>
      </c>
      <c r="M103" s="28">
        <v>1</v>
      </c>
      <c r="N103" s="14" t="s">
        <v>21</v>
      </c>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row>
    <row r="104" spans="1:216" s="2" customFormat="1" ht="43.5" customHeight="1">
      <c r="A104" s="13" t="s">
        <v>483</v>
      </c>
      <c r="B104" s="14" t="s">
        <v>474</v>
      </c>
      <c r="C104" s="90" t="s">
        <v>484</v>
      </c>
      <c r="D104" s="52">
        <v>12500000</v>
      </c>
      <c r="E104" s="38" t="s">
        <v>485</v>
      </c>
      <c r="F104" s="38" t="s">
        <v>481</v>
      </c>
      <c r="G104" s="59">
        <v>153</v>
      </c>
      <c r="H104" s="58">
        <v>0</v>
      </c>
      <c r="I104" s="59">
        <v>0</v>
      </c>
      <c r="J104" s="14" t="s">
        <v>474</v>
      </c>
      <c r="K104" s="14" t="s">
        <v>482</v>
      </c>
      <c r="L104" s="28">
        <v>1</v>
      </c>
      <c r="M104" s="28">
        <v>1</v>
      </c>
      <c r="N104" s="14" t="s">
        <v>21</v>
      </c>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c r="EY104" s="4"/>
      <c r="EZ104" s="4"/>
      <c r="FA104" s="4"/>
      <c r="FB104" s="4"/>
      <c r="FC104" s="4"/>
      <c r="FD104" s="4"/>
      <c r="FE104" s="4"/>
      <c r="FF104" s="4"/>
      <c r="FG104" s="4"/>
      <c r="FH104" s="4"/>
      <c r="FI104" s="4"/>
      <c r="FJ104" s="4"/>
      <c r="FK104" s="4"/>
      <c r="FL104" s="4"/>
      <c r="FM104" s="4"/>
      <c r="FN104" s="4"/>
      <c r="FO104" s="4"/>
      <c r="FP104" s="4"/>
      <c r="FQ104" s="4"/>
      <c r="FR104" s="4"/>
      <c r="FS104" s="4"/>
      <c r="FT104" s="4"/>
      <c r="FU104" s="4"/>
      <c r="FV104" s="4"/>
      <c r="FW104" s="4"/>
      <c r="FX104" s="4"/>
      <c r="FY104" s="4"/>
      <c r="FZ104" s="4"/>
      <c r="GA104" s="4"/>
      <c r="GB104" s="4"/>
      <c r="GC104" s="4"/>
      <c r="GD104" s="4"/>
      <c r="GE104" s="4"/>
      <c r="GF104" s="4"/>
      <c r="GG104" s="4"/>
      <c r="GH104" s="4"/>
      <c r="GI104" s="4"/>
      <c r="GJ104" s="4"/>
      <c r="GK104" s="4"/>
      <c r="GL104" s="4"/>
      <c r="GM104" s="4"/>
      <c r="GN104" s="4"/>
      <c r="GO104" s="4"/>
      <c r="GP104" s="4"/>
      <c r="GQ104" s="4"/>
      <c r="GR104" s="4"/>
      <c r="GS104" s="4"/>
      <c r="GT104" s="4"/>
      <c r="GU104" s="4"/>
      <c r="GV104" s="4"/>
      <c r="GW104" s="4"/>
      <c r="GX104" s="4"/>
      <c r="GY104" s="4"/>
      <c r="GZ104" s="4"/>
      <c r="HA104" s="4"/>
      <c r="HB104" s="4"/>
      <c r="HC104" s="4"/>
      <c r="HD104" s="4"/>
      <c r="HE104" s="4"/>
      <c r="HF104" s="4"/>
      <c r="HG104" s="4"/>
      <c r="HH104" s="4"/>
    </row>
    <row r="105" spans="1:216" s="2" customFormat="1" ht="43.5" customHeight="1">
      <c r="A105" s="13" t="s">
        <v>486</v>
      </c>
      <c r="B105" s="14" t="s">
        <v>474</v>
      </c>
      <c r="C105" s="90" t="s">
        <v>484</v>
      </c>
      <c r="D105" s="52">
        <v>12500000</v>
      </c>
      <c r="E105" s="38" t="s">
        <v>487</v>
      </c>
      <c r="F105" s="38" t="s">
        <v>481</v>
      </c>
      <c r="G105" s="59">
        <v>153</v>
      </c>
      <c r="H105" s="58">
        <v>0</v>
      </c>
      <c r="I105" s="59">
        <v>0</v>
      </c>
      <c r="J105" s="14" t="s">
        <v>474</v>
      </c>
      <c r="K105" s="14" t="s">
        <v>482</v>
      </c>
      <c r="L105" s="28">
        <v>1</v>
      </c>
      <c r="M105" s="28">
        <v>1</v>
      </c>
      <c r="N105" s="14" t="s">
        <v>21</v>
      </c>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row>
    <row r="106" spans="1:216" s="2" customFormat="1" ht="43.5" customHeight="1">
      <c r="A106" s="13" t="s">
        <v>488</v>
      </c>
      <c r="B106" s="14" t="s">
        <v>474</v>
      </c>
      <c r="C106" s="90" t="s">
        <v>484</v>
      </c>
      <c r="D106" s="52">
        <v>12500000</v>
      </c>
      <c r="E106" s="38" t="s">
        <v>489</v>
      </c>
      <c r="F106" s="38" t="s">
        <v>481</v>
      </c>
      <c r="G106" s="59">
        <v>153</v>
      </c>
      <c r="H106" s="58">
        <v>0</v>
      </c>
      <c r="I106" s="59">
        <v>0</v>
      </c>
      <c r="J106" s="14" t="s">
        <v>474</v>
      </c>
      <c r="K106" s="14" t="s">
        <v>482</v>
      </c>
      <c r="L106" s="28">
        <v>1</v>
      </c>
      <c r="M106" s="28">
        <v>1</v>
      </c>
      <c r="N106" s="14" t="s">
        <v>21</v>
      </c>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c r="GN106" s="4"/>
      <c r="GO106" s="4"/>
      <c r="GP106" s="4"/>
      <c r="GQ106" s="4"/>
      <c r="GR106" s="4"/>
      <c r="GS106" s="4"/>
      <c r="GT106" s="4"/>
      <c r="GU106" s="4"/>
      <c r="GV106" s="4"/>
      <c r="GW106" s="4"/>
      <c r="GX106" s="4"/>
      <c r="GY106" s="4"/>
      <c r="GZ106" s="4"/>
      <c r="HA106" s="4"/>
      <c r="HB106" s="4"/>
      <c r="HC106" s="4"/>
      <c r="HD106" s="4"/>
      <c r="HE106" s="4"/>
      <c r="HF106" s="4"/>
      <c r="HG106" s="4"/>
      <c r="HH106" s="4"/>
    </row>
    <row r="107" spans="1:216" s="2" customFormat="1" ht="43.5" customHeight="1">
      <c r="A107" s="13" t="s">
        <v>490</v>
      </c>
      <c r="B107" s="14" t="s">
        <v>474</v>
      </c>
      <c r="C107" s="90" t="s">
        <v>484</v>
      </c>
      <c r="D107" s="52">
        <v>12500000</v>
      </c>
      <c r="E107" s="38" t="s">
        <v>491</v>
      </c>
      <c r="F107" s="38" t="s">
        <v>481</v>
      </c>
      <c r="G107" s="59">
        <v>153</v>
      </c>
      <c r="H107" s="58">
        <v>0</v>
      </c>
      <c r="I107" s="59">
        <v>0</v>
      </c>
      <c r="J107" s="14" t="s">
        <v>474</v>
      </c>
      <c r="K107" s="14" t="s">
        <v>482</v>
      </c>
      <c r="L107" s="28">
        <v>1</v>
      </c>
      <c r="M107" s="28">
        <v>1</v>
      </c>
      <c r="N107" s="14" t="s">
        <v>21</v>
      </c>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row>
    <row r="108" spans="1:216" s="2" customFormat="1" ht="43.5" customHeight="1">
      <c r="A108" s="13" t="s">
        <v>492</v>
      </c>
      <c r="B108" s="14" t="s">
        <v>493</v>
      </c>
      <c r="C108" s="90" t="s">
        <v>494</v>
      </c>
      <c r="D108" s="52">
        <v>400000000</v>
      </c>
      <c r="E108" s="38" t="s">
        <v>284</v>
      </c>
      <c r="F108" s="38" t="s">
        <v>144</v>
      </c>
      <c r="G108" s="59">
        <v>150</v>
      </c>
      <c r="H108" s="58">
        <v>0</v>
      </c>
      <c r="I108" s="59">
        <v>0</v>
      </c>
      <c r="J108" s="14" t="s">
        <v>495</v>
      </c>
      <c r="K108" s="14" t="s">
        <v>496</v>
      </c>
      <c r="L108" s="28">
        <v>0.8441558441558441</v>
      </c>
      <c r="M108" s="28">
        <v>0.8441558441558441</v>
      </c>
      <c r="N108" s="14" t="s">
        <v>21</v>
      </c>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c r="EI108" s="4"/>
      <c r="EJ108" s="4"/>
      <c r="EK108" s="4"/>
      <c r="EL108" s="4"/>
      <c r="EM108" s="4"/>
      <c r="EN108" s="4"/>
      <c r="EO108" s="4"/>
      <c r="EP108" s="4"/>
      <c r="EQ108" s="4"/>
      <c r="ER108" s="4"/>
      <c r="ES108" s="4"/>
      <c r="ET108" s="4"/>
      <c r="EU108" s="4"/>
      <c r="EV108" s="4"/>
      <c r="EW108" s="4"/>
      <c r="EX108" s="4"/>
      <c r="EY108" s="4"/>
      <c r="EZ108" s="4"/>
      <c r="FA108" s="4"/>
      <c r="FB108" s="4"/>
      <c r="FC108" s="4"/>
      <c r="FD108" s="4"/>
      <c r="FE108" s="4"/>
      <c r="FF108" s="4"/>
      <c r="FG108" s="4"/>
      <c r="FH108" s="4"/>
      <c r="FI108" s="4"/>
      <c r="FJ108" s="4"/>
      <c r="FK108" s="4"/>
      <c r="FL108" s="4"/>
      <c r="FM108" s="4"/>
      <c r="FN108" s="4"/>
      <c r="FO108" s="4"/>
      <c r="FP108" s="4"/>
      <c r="FQ108" s="4"/>
      <c r="FR108" s="4"/>
      <c r="FS108" s="4"/>
      <c r="FT108" s="4"/>
      <c r="FU108" s="4"/>
      <c r="FV108" s="4"/>
      <c r="FW108" s="4"/>
      <c r="FX108" s="4"/>
      <c r="FY108" s="4"/>
      <c r="FZ108" s="4"/>
      <c r="GA108" s="4"/>
      <c r="GB108" s="4"/>
      <c r="GC108" s="4"/>
      <c r="GD108" s="4"/>
      <c r="GE108" s="4"/>
      <c r="GF108" s="4"/>
      <c r="GG108" s="4"/>
      <c r="GH108" s="4"/>
      <c r="GI108" s="4"/>
      <c r="GJ108" s="4"/>
      <c r="GK108" s="4"/>
      <c r="GL108" s="4"/>
      <c r="GM108" s="4"/>
      <c r="GN108" s="4"/>
      <c r="GO108" s="4"/>
      <c r="GP108" s="4"/>
      <c r="GQ108" s="4"/>
      <c r="GR108" s="4"/>
      <c r="GS108" s="4"/>
      <c r="GT108" s="4"/>
      <c r="GU108" s="4"/>
      <c r="GV108" s="4"/>
      <c r="GW108" s="4"/>
      <c r="GX108" s="4"/>
      <c r="GY108" s="4"/>
      <c r="GZ108" s="4"/>
      <c r="HA108" s="4"/>
      <c r="HB108" s="4"/>
      <c r="HC108" s="4"/>
      <c r="HD108" s="4"/>
      <c r="HE108" s="4"/>
      <c r="HF108" s="4"/>
      <c r="HG108" s="4"/>
      <c r="HH108" s="4"/>
    </row>
    <row r="109" spans="1:216" s="2" customFormat="1" ht="43.5" customHeight="1">
      <c r="A109" s="13" t="s">
        <v>497</v>
      </c>
      <c r="B109" s="14" t="s">
        <v>498</v>
      </c>
      <c r="C109" s="90" t="s">
        <v>499</v>
      </c>
      <c r="D109" s="52">
        <v>48000000</v>
      </c>
      <c r="E109" s="38" t="s">
        <v>500</v>
      </c>
      <c r="F109" s="38" t="s">
        <v>501</v>
      </c>
      <c r="G109" s="59">
        <v>183</v>
      </c>
      <c r="H109" s="58">
        <v>0</v>
      </c>
      <c r="I109" s="59">
        <v>0</v>
      </c>
      <c r="J109" s="14" t="s">
        <v>498</v>
      </c>
      <c r="K109" s="14" t="s">
        <v>286</v>
      </c>
      <c r="L109" s="28">
        <v>0</v>
      </c>
      <c r="M109" s="28">
        <v>0</v>
      </c>
      <c r="N109" s="14" t="s">
        <v>21</v>
      </c>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row>
    <row r="110" spans="1:216" s="2" customFormat="1" ht="43.5" customHeight="1">
      <c r="A110" s="13" t="s">
        <v>502</v>
      </c>
      <c r="B110" s="14" t="s">
        <v>498</v>
      </c>
      <c r="C110" s="90" t="s">
        <v>503</v>
      </c>
      <c r="D110" s="52">
        <v>48000000</v>
      </c>
      <c r="E110" s="38" t="s">
        <v>504</v>
      </c>
      <c r="F110" s="38" t="s">
        <v>501</v>
      </c>
      <c r="G110" s="59">
        <v>183</v>
      </c>
      <c r="H110" s="58">
        <v>0</v>
      </c>
      <c r="I110" s="59">
        <v>0</v>
      </c>
      <c r="J110" s="14" t="s">
        <v>498</v>
      </c>
      <c r="K110" s="14" t="s">
        <v>286</v>
      </c>
      <c r="L110" s="28">
        <v>1</v>
      </c>
      <c r="M110" s="28">
        <v>1</v>
      </c>
      <c r="N110" s="14" t="s">
        <v>21</v>
      </c>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row>
    <row r="111" spans="1:216" s="2" customFormat="1" ht="43.5" customHeight="1">
      <c r="A111" s="13" t="s">
        <v>505</v>
      </c>
      <c r="B111" s="14" t="s">
        <v>506</v>
      </c>
      <c r="C111" s="90" t="s">
        <v>507</v>
      </c>
      <c r="D111" s="52">
        <v>90181080</v>
      </c>
      <c r="E111" s="38" t="s">
        <v>508</v>
      </c>
      <c r="F111" s="38" t="s">
        <v>509</v>
      </c>
      <c r="G111" s="59">
        <v>123</v>
      </c>
      <c r="H111" s="58">
        <v>0</v>
      </c>
      <c r="I111" s="59">
        <v>0</v>
      </c>
      <c r="J111" s="14" t="s">
        <v>506</v>
      </c>
      <c r="K111" s="14" t="s">
        <v>341</v>
      </c>
      <c r="L111" s="28">
        <v>0</v>
      </c>
      <c r="M111" s="28">
        <v>0</v>
      </c>
      <c r="N111" s="14" t="s">
        <v>21</v>
      </c>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4"/>
      <c r="ES111" s="4"/>
      <c r="ET111" s="4"/>
      <c r="EU111" s="4"/>
      <c r="EV111" s="4"/>
      <c r="EW111" s="4"/>
      <c r="EX111" s="4"/>
      <c r="EY111" s="4"/>
      <c r="EZ111" s="4"/>
      <c r="FA111" s="4"/>
      <c r="FB111" s="4"/>
      <c r="FC111" s="4"/>
      <c r="FD111" s="4"/>
      <c r="FE111" s="4"/>
      <c r="FF111" s="4"/>
      <c r="FG111" s="4"/>
      <c r="FH111" s="4"/>
      <c r="FI111" s="4"/>
      <c r="FJ111" s="4"/>
      <c r="FK111" s="4"/>
      <c r="FL111" s="4"/>
      <c r="FM111" s="4"/>
      <c r="FN111" s="4"/>
      <c r="FO111" s="4"/>
      <c r="FP111" s="4"/>
      <c r="FQ111" s="4"/>
      <c r="FR111" s="4"/>
      <c r="FS111" s="4"/>
      <c r="FT111" s="4"/>
      <c r="FU111" s="4"/>
      <c r="FV111" s="4"/>
      <c r="FW111" s="4"/>
      <c r="FX111" s="4"/>
      <c r="FY111" s="4"/>
      <c r="FZ111" s="4"/>
      <c r="GA111" s="4"/>
      <c r="GB111" s="4"/>
      <c r="GC111" s="4"/>
      <c r="GD111" s="4"/>
      <c r="GE111" s="4"/>
      <c r="GF111" s="4"/>
      <c r="GG111" s="4"/>
      <c r="GH111" s="4"/>
      <c r="GI111" s="4"/>
      <c r="GJ111" s="4"/>
      <c r="GK111" s="4"/>
      <c r="GL111" s="4"/>
      <c r="GM111" s="4"/>
      <c r="GN111" s="4"/>
      <c r="GO111" s="4"/>
      <c r="GP111" s="4"/>
      <c r="GQ111" s="4"/>
      <c r="GR111" s="4"/>
      <c r="GS111" s="4"/>
      <c r="GT111" s="4"/>
      <c r="GU111" s="4"/>
      <c r="GV111" s="4"/>
      <c r="GW111" s="4"/>
      <c r="GX111" s="4"/>
      <c r="GY111" s="4"/>
      <c r="GZ111" s="4"/>
      <c r="HA111" s="4"/>
      <c r="HB111" s="4"/>
      <c r="HC111" s="4"/>
      <c r="HD111" s="4"/>
      <c r="HE111" s="4"/>
      <c r="HF111" s="4"/>
      <c r="HG111" s="4"/>
      <c r="HH111" s="4"/>
    </row>
    <row r="112" spans="1:216" s="2" customFormat="1" ht="43.5" customHeight="1">
      <c r="A112" s="13" t="s">
        <v>510</v>
      </c>
      <c r="B112" s="14" t="s">
        <v>132</v>
      </c>
      <c r="C112" s="90" t="s">
        <v>511</v>
      </c>
      <c r="D112" s="52">
        <v>400000000</v>
      </c>
      <c r="E112" s="38" t="s">
        <v>512</v>
      </c>
      <c r="F112" s="38" t="s">
        <v>513</v>
      </c>
      <c r="G112" s="59">
        <v>150</v>
      </c>
      <c r="H112" s="58">
        <v>0</v>
      </c>
      <c r="I112" s="59">
        <v>0</v>
      </c>
      <c r="J112" s="14" t="s">
        <v>132</v>
      </c>
      <c r="K112" s="14" t="s">
        <v>321</v>
      </c>
      <c r="L112" s="28">
        <v>1</v>
      </c>
      <c r="M112" s="28">
        <v>1</v>
      </c>
      <c r="N112" s="14" t="s">
        <v>21</v>
      </c>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row>
    <row r="113" spans="1:216" s="2" customFormat="1" ht="43.5" customHeight="1">
      <c r="A113" s="13" t="s">
        <v>514</v>
      </c>
      <c r="B113" s="14" t="s">
        <v>515</v>
      </c>
      <c r="C113" s="90" t="s">
        <v>516</v>
      </c>
      <c r="D113" s="52">
        <v>7433685627</v>
      </c>
      <c r="E113" s="38" t="s">
        <v>517</v>
      </c>
      <c r="F113" s="38" t="s">
        <v>151</v>
      </c>
      <c r="G113" s="59">
        <v>145</v>
      </c>
      <c r="H113" s="58">
        <v>0</v>
      </c>
      <c r="I113" s="59">
        <v>16</v>
      </c>
      <c r="J113" s="14" t="s">
        <v>515</v>
      </c>
      <c r="K113" s="14">
        <v>44561</v>
      </c>
      <c r="L113" s="28">
        <v>0.77</v>
      </c>
      <c r="M113" s="28">
        <v>0.77</v>
      </c>
      <c r="N113" s="14" t="s">
        <v>21</v>
      </c>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row>
    <row r="114" spans="1:216" s="11" customFormat="1" ht="43.5" customHeight="1">
      <c r="A114" s="15" t="s">
        <v>518</v>
      </c>
      <c r="B114" s="16" t="s">
        <v>515</v>
      </c>
      <c r="C114" s="91" t="s">
        <v>519</v>
      </c>
      <c r="D114" s="53">
        <v>1658759199</v>
      </c>
      <c r="E114" s="39" t="s">
        <v>520</v>
      </c>
      <c r="F114" s="39" t="s">
        <v>205</v>
      </c>
      <c r="G114" s="61">
        <v>145</v>
      </c>
      <c r="H114" s="60">
        <v>0</v>
      </c>
      <c r="I114" s="61">
        <v>15</v>
      </c>
      <c r="J114" s="16" t="s">
        <v>515</v>
      </c>
      <c r="K114" s="16">
        <v>44588</v>
      </c>
      <c r="L114" s="32">
        <v>1</v>
      </c>
      <c r="M114" s="32">
        <v>1</v>
      </c>
      <c r="N114" s="14" t="s">
        <v>21</v>
      </c>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c r="AR114" s="12"/>
      <c r="AS114" s="12"/>
      <c r="AT114" s="12"/>
      <c r="AU114" s="12"/>
      <c r="AV114" s="12"/>
      <c r="AW114" s="12"/>
      <c r="AX114" s="12"/>
      <c r="AY114" s="12"/>
      <c r="AZ114" s="12"/>
      <c r="BA114" s="12"/>
      <c r="BB114" s="12"/>
      <c r="BC114" s="12"/>
      <c r="BD114" s="12"/>
      <c r="BE114" s="12"/>
      <c r="BF114" s="12"/>
      <c r="BG114" s="12"/>
      <c r="BH114" s="12"/>
      <c r="BI114" s="12"/>
      <c r="BJ114" s="12"/>
      <c r="BK114" s="12"/>
      <c r="BL114" s="12"/>
      <c r="BM114" s="12"/>
      <c r="BN114" s="12"/>
      <c r="BO114" s="12"/>
      <c r="BP114" s="12"/>
      <c r="BQ114" s="12"/>
      <c r="BR114" s="12"/>
      <c r="BS114" s="12"/>
      <c r="BT114" s="12"/>
      <c r="BU114" s="12"/>
      <c r="BV114" s="12"/>
      <c r="BW114" s="12"/>
      <c r="BX114" s="12"/>
      <c r="BY114" s="12"/>
      <c r="BZ114" s="12"/>
      <c r="CA114" s="12"/>
      <c r="CB114" s="12"/>
      <c r="CC114" s="12"/>
      <c r="CD114" s="12"/>
      <c r="CE114" s="12"/>
      <c r="CF114" s="12"/>
      <c r="CG114" s="12"/>
      <c r="CH114" s="12"/>
      <c r="CI114" s="12"/>
      <c r="CJ114" s="12"/>
      <c r="CK114" s="12"/>
      <c r="CL114" s="12"/>
      <c r="CM114" s="12"/>
      <c r="CN114" s="12"/>
      <c r="CO114" s="12"/>
      <c r="CP114" s="12"/>
      <c r="CQ114" s="12"/>
      <c r="CR114" s="12"/>
      <c r="CS114" s="12"/>
      <c r="CT114" s="12"/>
      <c r="CU114" s="12"/>
      <c r="CV114" s="12"/>
      <c r="CW114" s="12"/>
      <c r="CX114" s="12"/>
      <c r="CY114" s="12"/>
      <c r="CZ114" s="12"/>
      <c r="DA114" s="12"/>
      <c r="DB114" s="12"/>
      <c r="DC114" s="12"/>
      <c r="DD114" s="12"/>
      <c r="DE114" s="12"/>
      <c r="DF114" s="12"/>
      <c r="DG114" s="12"/>
      <c r="DH114" s="12"/>
      <c r="DI114" s="12"/>
      <c r="DJ114" s="12"/>
      <c r="DK114" s="12"/>
      <c r="DL114" s="12"/>
      <c r="DM114" s="12"/>
      <c r="DN114" s="12"/>
      <c r="DO114" s="12"/>
      <c r="DP114" s="12"/>
      <c r="DQ114" s="12"/>
      <c r="DR114" s="12"/>
      <c r="DS114" s="12"/>
      <c r="DT114" s="12"/>
      <c r="DU114" s="12"/>
      <c r="DV114" s="12"/>
      <c r="DW114" s="12"/>
      <c r="DX114" s="12"/>
      <c r="DY114" s="12"/>
      <c r="DZ114" s="12"/>
      <c r="EA114" s="12"/>
      <c r="EB114" s="12"/>
      <c r="EC114" s="12"/>
      <c r="ED114" s="12"/>
      <c r="EE114" s="12"/>
      <c r="EF114" s="12"/>
      <c r="EG114" s="12"/>
      <c r="EH114" s="12"/>
      <c r="EI114" s="12"/>
      <c r="EJ114" s="12"/>
      <c r="EK114" s="12"/>
      <c r="EL114" s="12"/>
      <c r="EM114" s="12"/>
      <c r="EN114" s="12"/>
      <c r="EO114" s="12"/>
      <c r="EP114" s="12"/>
      <c r="EQ114" s="12"/>
      <c r="ER114" s="12"/>
      <c r="ES114" s="12"/>
      <c r="ET114" s="12"/>
      <c r="EU114" s="12"/>
      <c r="EV114" s="12"/>
      <c r="EW114" s="12"/>
      <c r="EX114" s="12"/>
      <c r="EY114" s="12"/>
      <c r="EZ114" s="12"/>
      <c r="FA114" s="12"/>
      <c r="FB114" s="12"/>
      <c r="FC114" s="12"/>
      <c r="FD114" s="12"/>
      <c r="FE114" s="12"/>
      <c r="FF114" s="12"/>
      <c r="FG114" s="12"/>
      <c r="FH114" s="12"/>
      <c r="FI114" s="12"/>
      <c r="FJ114" s="12"/>
      <c r="FK114" s="12"/>
      <c r="FL114" s="12"/>
      <c r="FM114" s="12"/>
      <c r="FN114" s="12"/>
      <c r="FO114" s="12"/>
      <c r="FP114" s="12"/>
      <c r="FQ114" s="12"/>
      <c r="FR114" s="12"/>
      <c r="FS114" s="12"/>
      <c r="FT114" s="12"/>
      <c r="FU114" s="12"/>
      <c r="FV114" s="12"/>
      <c r="FW114" s="12"/>
      <c r="FX114" s="12"/>
      <c r="FY114" s="12"/>
      <c r="FZ114" s="12"/>
      <c r="GA114" s="12"/>
      <c r="GB114" s="12"/>
      <c r="GC114" s="12"/>
      <c r="GD114" s="12"/>
      <c r="GE114" s="12"/>
      <c r="GF114" s="12"/>
      <c r="GG114" s="12"/>
      <c r="GH114" s="12"/>
      <c r="GI114" s="12"/>
      <c r="GJ114" s="12"/>
      <c r="GK114" s="12"/>
      <c r="GL114" s="12"/>
      <c r="GM114" s="12"/>
      <c r="GN114" s="12"/>
      <c r="GO114" s="12"/>
      <c r="GP114" s="12"/>
      <c r="GQ114" s="12"/>
      <c r="GR114" s="12"/>
      <c r="GS114" s="12"/>
      <c r="GT114" s="12"/>
      <c r="GU114" s="12"/>
      <c r="GV114" s="12"/>
      <c r="GW114" s="12"/>
      <c r="GX114" s="12"/>
      <c r="GY114" s="12"/>
      <c r="GZ114" s="12"/>
      <c r="HA114" s="12"/>
      <c r="HB114" s="12"/>
      <c r="HC114" s="12"/>
      <c r="HD114" s="12"/>
      <c r="HE114" s="12"/>
      <c r="HF114" s="12"/>
      <c r="HG114" s="12"/>
      <c r="HH114" s="12"/>
    </row>
    <row r="115" spans="1:216" s="2" customFormat="1" ht="43.5" customHeight="1">
      <c r="A115" s="13" t="s">
        <v>521</v>
      </c>
      <c r="B115" s="14" t="s">
        <v>522</v>
      </c>
      <c r="C115" s="90" t="s">
        <v>523</v>
      </c>
      <c r="D115" s="52">
        <v>86000000</v>
      </c>
      <c r="E115" s="38" t="s">
        <v>524</v>
      </c>
      <c r="F115" s="38" t="s">
        <v>151</v>
      </c>
      <c r="G115" s="59">
        <v>145</v>
      </c>
      <c r="H115" s="58">
        <v>0</v>
      </c>
      <c r="I115" s="59">
        <v>0</v>
      </c>
      <c r="J115" s="14" t="s">
        <v>522</v>
      </c>
      <c r="K115" s="14" t="s">
        <v>525</v>
      </c>
      <c r="L115" s="28">
        <v>1</v>
      </c>
      <c r="M115" s="28">
        <v>1</v>
      </c>
      <c r="N115" s="14" t="s">
        <v>21</v>
      </c>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row>
    <row r="116" spans="1:216" s="2" customFormat="1" ht="43.5" customHeight="1">
      <c r="A116" s="13" t="s">
        <v>526</v>
      </c>
      <c r="B116" s="14" t="s">
        <v>527</v>
      </c>
      <c r="C116" s="90" t="s">
        <v>528</v>
      </c>
      <c r="D116" s="52">
        <v>62832000</v>
      </c>
      <c r="E116" s="38" t="s">
        <v>239</v>
      </c>
      <c r="F116" s="38" t="s">
        <v>529</v>
      </c>
      <c r="G116" s="59">
        <v>145</v>
      </c>
      <c r="H116" s="58">
        <v>0</v>
      </c>
      <c r="I116" s="59">
        <v>0</v>
      </c>
      <c r="J116" s="14" t="s">
        <v>530</v>
      </c>
      <c r="K116" s="14">
        <v>44558</v>
      </c>
      <c r="L116" s="28">
        <v>1</v>
      </c>
      <c r="M116" s="28">
        <v>1</v>
      </c>
      <c r="N116" s="14" t="s">
        <v>21</v>
      </c>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c r="FB116" s="4"/>
      <c r="FC116" s="4"/>
      <c r="FD116" s="4"/>
      <c r="FE116" s="4"/>
      <c r="FF116" s="4"/>
      <c r="FG116" s="4"/>
      <c r="FH116" s="4"/>
      <c r="FI116" s="4"/>
      <c r="FJ116" s="4"/>
      <c r="FK116" s="4"/>
      <c r="FL116" s="4"/>
      <c r="FM116" s="4"/>
      <c r="FN116" s="4"/>
      <c r="FO116" s="4"/>
      <c r="FP116" s="4"/>
      <c r="FQ116" s="4"/>
      <c r="FR116" s="4"/>
      <c r="FS116" s="4"/>
      <c r="FT116" s="4"/>
      <c r="FU116" s="4"/>
      <c r="FV116" s="4"/>
      <c r="FW116" s="4"/>
      <c r="FX116" s="4"/>
      <c r="FY116" s="4"/>
      <c r="FZ116" s="4"/>
      <c r="GA116" s="4"/>
      <c r="GB116" s="4"/>
      <c r="GC116" s="4"/>
      <c r="GD116" s="4"/>
      <c r="GE116" s="4"/>
      <c r="GF116" s="4"/>
      <c r="GG116" s="4"/>
      <c r="GH116" s="4"/>
      <c r="GI116" s="4"/>
      <c r="GJ116" s="4"/>
      <c r="GK116" s="4"/>
      <c r="GL116" s="4"/>
      <c r="GM116" s="4"/>
      <c r="GN116" s="4"/>
      <c r="GO116" s="4"/>
      <c r="GP116" s="4"/>
      <c r="GQ116" s="4"/>
      <c r="GR116" s="4"/>
      <c r="GS116" s="4"/>
      <c r="GT116" s="4"/>
      <c r="GU116" s="4"/>
      <c r="GV116" s="4"/>
      <c r="GW116" s="4"/>
      <c r="GX116" s="4"/>
      <c r="GY116" s="4"/>
      <c r="GZ116" s="4"/>
      <c r="HA116" s="4"/>
      <c r="HB116" s="4"/>
      <c r="HC116" s="4"/>
      <c r="HD116" s="4"/>
      <c r="HE116" s="4"/>
      <c r="HF116" s="4"/>
      <c r="HG116" s="4"/>
      <c r="HH116" s="4"/>
    </row>
    <row r="117" spans="1:216" s="2" customFormat="1" ht="43.5" customHeight="1">
      <c r="A117" s="13" t="s">
        <v>531</v>
      </c>
      <c r="B117" s="14" t="s">
        <v>495</v>
      </c>
      <c r="C117" s="90" t="s">
        <v>532</v>
      </c>
      <c r="D117" s="52">
        <v>686033328</v>
      </c>
      <c r="E117" s="38" t="s">
        <v>533</v>
      </c>
      <c r="F117" s="38" t="s">
        <v>534</v>
      </c>
      <c r="G117" s="59">
        <v>132</v>
      </c>
      <c r="H117" s="58">
        <v>0</v>
      </c>
      <c r="I117" s="59">
        <v>0</v>
      </c>
      <c r="J117" s="14" t="s">
        <v>535</v>
      </c>
      <c r="K117" s="14" t="s">
        <v>321</v>
      </c>
      <c r="L117" s="28">
        <v>1</v>
      </c>
      <c r="M117" s="28">
        <v>1</v>
      </c>
      <c r="N117" s="14" t="s">
        <v>21</v>
      </c>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c r="FL117" s="4"/>
      <c r="FM117" s="4"/>
      <c r="FN117" s="4"/>
      <c r="FO117" s="4"/>
      <c r="FP117" s="4"/>
      <c r="FQ117" s="4"/>
      <c r="FR117" s="4"/>
      <c r="FS117" s="4"/>
      <c r="FT117" s="4"/>
      <c r="FU117" s="4"/>
      <c r="FV117" s="4"/>
      <c r="FW117" s="4"/>
      <c r="FX117" s="4"/>
      <c r="FY117" s="4"/>
      <c r="FZ117" s="4"/>
      <c r="GA117" s="4"/>
      <c r="GB117" s="4"/>
      <c r="GC117" s="4"/>
      <c r="GD117" s="4"/>
      <c r="GE117" s="4"/>
      <c r="GF117" s="4"/>
      <c r="GG117" s="4"/>
      <c r="GH117" s="4"/>
      <c r="GI117" s="4"/>
      <c r="GJ117" s="4"/>
      <c r="GK117" s="4"/>
      <c r="GL117" s="4"/>
      <c r="GM117" s="4"/>
      <c r="GN117" s="4"/>
      <c r="GO117" s="4"/>
      <c r="GP117" s="4"/>
      <c r="GQ117" s="4"/>
      <c r="GR117" s="4"/>
      <c r="GS117" s="4"/>
      <c r="GT117" s="4"/>
      <c r="GU117" s="4"/>
      <c r="GV117" s="4"/>
      <c r="GW117" s="4"/>
      <c r="GX117" s="4"/>
      <c r="GY117" s="4"/>
      <c r="GZ117" s="4"/>
      <c r="HA117" s="4"/>
      <c r="HB117" s="4"/>
      <c r="HC117" s="4"/>
      <c r="HD117" s="4"/>
      <c r="HE117" s="4"/>
      <c r="HF117" s="4"/>
      <c r="HG117" s="4"/>
      <c r="HH117" s="4"/>
    </row>
    <row r="118" spans="1:216" s="2" customFormat="1" ht="43.5" customHeight="1">
      <c r="A118" s="13" t="s">
        <v>536</v>
      </c>
      <c r="B118" s="14" t="s">
        <v>495</v>
      </c>
      <c r="C118" s="90" t="s">
        <v>537</v>
      </c>
      <c r="D118" s="52">
        <v>246000000</v>
      </c>
      <c r="E118" s="38" t="s">
        <v>538</v>
      </c>
      <c r="F118" s="38" t="s">
        <v>41</v>
      </c>
      <c r="G118" s="59">
        <v>142</v>
      </c>
      <c r="H118" s="58">
        <v>0</v>
      </c>
      <c r="I118" s="59">
        <v>0</v>
      </c>
      <c r="J118" s="14" t="s">
        <v>539</v>
      </c>
      <c r="K118" s="14" t="s">
        <v>286</v>
      </c>
      <c r="L118" s="28">
        <v>0</v>
      </c>
      <c r="M118" s="28">
        <v>0</v>
      </c>
      <c r="N118" s="14" t="s">
        <v>21</v>
      </c>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c r="DM118" s="4"/>
      <c r="DN118" s="4"/>
      <c r="DO118" s="4"/>
      <c r="DP118" s="4"/>
      <c r="DQ118" s="4"/>
      <c r="DR118" s="4"/>
      <c r="DS118" s="4"/>
      <c r="DT118" s="4"/>
      <c r="DU118" s="4"/>
      <c r="DV118" s="4"/>
      <c r="DW118" s="4"/>
      <c r="DX118" s="4"/>
      <c r="DY118" s="4"/>
      <c r="DZ118" s="4"/>
      <c r="EA118" s="4"/>
      <c r="EB118" s="4"/>
      <c r="EC118" s="4"/>
      <c r="ED118" s="4"/>
      <c r="EE118" s="4"/>
      <c r="EF118" s="4"/>
      <c r="EG118" s="4"/>
      <c r="EH118" s="4"/>
      <c r="EI118" s="4"/>
      <c r="EJ118" s="4"/>
      <c r="EK118" s="4"/>
      <c r="EL118" s="4"/>
      <c r="EM118" s="4"/>
      <c r="EN118" s="4"/>
      <c r="EO118" s="4"/>
      <c r="EP118" s="4"/>
      <c r="EQ118" s="4"/>
      <c r="ER118" s="4"/>
      <c r="ES118" s="4"/>
      <c r="ET118" s="4"/>
      <c r="EU118" s="4"/>
      <c r="EV118" s="4"/>
      <c r="EW118" s="4"/>
      <c r="EX118" s="4"/>
      <c r="EY118" s="4"/>
      <c r="EZ118" s="4"/>
      <c r="FA118" s="4"/>
      <c r="FB118" s="4"/>
      <c r="FC118" s="4"/>
      <c r="FD118" s="4"/>
      <c r="FE118" s="4"/>
      <c r="FF118" s="4"/>
      <c r="FG118" s="4"/>
      <c r="FH118" s="4"/>
      <c r="FI118" s="4"/>
      <c r="FJ118" s="4"/>
      <c r="FK118" s="4"/>
      <c r="FL118" s="4"/>
      <c r="FM118" s="4"/>
      <c r="FN118" s="4"/>
      <c r="FO118" s="4"/>
      <c r="FP118" s="4"/>
      <c r="FQ118" s="4"/>
      <c r="FR118" s="4"/>
      <c r="FS118" s="4"/>
      <c r="FT118" s="4"/>
      <c r="FU118" s="4"/>
      <c r="FV118" s="4"/>
      <c r="FW118" s="4"/>
      <c r="FX118" s="4"/>
      <c r="FY118" s="4"/>
      <c r="FZ118" s="4"/>
      <c r="GA118" s="4"/>
      <c r="GB118" s="4"/>
      <c r="GC118" s="4"/>
      <c r="GD118" s="4"/>
      <c r="GE118" s="4"/>
      <c r="GF118" s="4"/>
      <c r="GG118" s="4"/>
      <c r="GH118" s="4"/>
      <c r="GI118" s="4"/>
      <c r="GJ118" s="4"/>
      <c r="GK118" s="4"/>
      <c r="GL118" s="4"/>
      <c r="GM118" s="4"/>
      <c r="GN118" s="4"/>
      <c r="GO118" s="4"/>
      <c r="GP118" s="4"/>
      <c r="GQ118" s="4"/>
      <c r="GR118" s="4"/>
      <c r="GS118" s="4"/>
      <c r="GT118" s="4"/>
      <c r="GU118" s="4"/>
      <c r="GV118" s="4"/>
      <c r="GW118" s="4"/>
      <c r="GX118" s="4"/>
      <c r="GY118" s="4"/>
      <c r="GZ118" s="4"/>
      <c r="HA118" s="4"/>
      <c r="HB118" s="4"/>
      <c r="HC118" s="4"/>
      <c r="HD118" s="4"/>
      <c r="HE118" s="4"/>
      <c r="HF118" s="4"/>
      <c r="HG118" s="4"/>
      <c r="HH118" s="4"/>
    </row>
    <row r="119" spans="1:216" s="2" customFormat="1" ht="43.5" customHeight="1">
      <c r="A119" s="13" t="s">
        <v>540</v>
      </c>
      <c r="B119" s="14" t="s">
        <v>527</v>
      </c>
      <c r="C119" s="90" t="s">
        <v>541</v>
      </c>
      <c r="D119" s="52">
        <v>30000000</v>
      </c>
      <c r="E119" s="38" t="s">
        <v>542</v>
      </c>
      <c r="F119" s="38" t="s">
        <v>501</v>
      </c>
      <c r="G119" s="59">
        <v>149</v>
      </c>
      <c r="H119" s="58">
        <v>0</v>
      </c>
      <c r="I119" s="59">
        <v>0</v>
      </c>
      <c r="J119" s="14" t="s">
        <v>543</v>
      </c>
      <c r="K119" s="14" t="s">
        <v>286</v>
      </c>
      <c r="L119" s="28">
        <v>0</v>
      </c>
      <c r="M119" s="28">
        <v>0</v>
      </c>
      <c r="N119" s="14" t="s">
        <v>21</v>
      </c>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4"/>
      <c r="ES119" s="4"/>
      <c r="ET119" s="4"/>
      <c r="EU119" s="4"/>
      <c r="EV119" s="4"/>
      <c r="EW119" s="4"/>
      <c r="EX119" s="4"/>
      <c r="EY119" s="4"/>
      <c r="EZ119" s="4"/>
      <c r="FA119" s="4"/>
      <c r="FB119" s="4"/>
      <c r="FC119" s="4"/>
      <c r="FD119" s="4"/>
      <c r="FE119" s="4"/>
      <c r="FF119" s="4"/>
      <c r="FG119" s="4"/>
      <c r="FH119" s="4"/>
      <c r="FI119" s="4"/>
      <c r="FJ119" s="4"/>
      <c r="FK119" s="4"/>
      <c r="FL119" s="4"/>
      <c r="FM119" s="4"/>
      <c r="FN119" s="4"/>
      <c r="FO119" s="4"/>
      <c r="FP119" s="4"/>
      <c r="FQ119" s="4"/>
      <c r="FR119" s="4"/>
      <c r="FS119" s="4"/>
      <c r="FT119" s="4"/>
      <c r="FU119" s="4"/>
      <c r="FV119" s="4"/>
      <c r="FW119" s="4"/>
      <c r="FX119" s="4"/>
      <c r="FY119" s="4"/>
      <c r="FZ119" s="4"/>
      <c r="GA119" s="4"/>
      <c r="GB119" s="4"/>
      <c r="GC119" s="4"/>
      <c r="GD119" s="4"/>
      <c r="GE119" s="4"/>
      <c r="GF119" s="4"/>
      <c r="GG119" s="4"/>
      <c r="GH119" s="4"/>
      <c r="GI119" s="4"/>
      <c r="GJ119" s="4"/>
      <c r="GK119" s="4"/>
      <c r="GL119" s="4"/>
      <c r="GM119" s="4"/>
      <c r="GN119" s="4"/>
      <c r="GO119" s="4"/>
      <c r="GP119" s="4"/>
      <c r="GQ119" s="4"/>
      <c r="GR119" s="4"/>
      <c r="GS119" s="4"/>
      <c r="GT119" s="4"/>
      <c r="GU119" s="4"/>
      <c r="GV119" s="4"/>
      <c r="GW119" s="4"/>
      <c r="GX119" s="4"/>
      <c r="GY119" s="4"/>
      <c r="GZ119" s="4"/>
      <c r="HA119" s="4"/>
      <c r="HB119" s="4"/>
      <c r="HC119" s="4"/>
      <c r="HD119" s="4"/>
      <c r="HE119" s="4"/>
      <c r="HF119" s="4"/>
      <c r="HG119" s="4"/>
      <c r="HH119" s="4"/>
    </row>
    <row r="120" spans="1:216" s="2" customFormat="1" ht="43.5" customHeight="1">
      <c r="A120" s="13" t="s">
        <v>544</v>
      </c>
      <c r="B120" s="14" t="s">
        <v>545</v>
      </c>
      <c r="C120" s="90" t="s">
        <v>546</v>
      </c>
      <c r="D120" s="52">
        <v>727948535</v>
      </c>
      <c r="E120" s="38" t="s">
        <v>547</v>
      </c>
      <c r="F120" s="38" t="s">
        <v>389</v>
      </c>
      <c r="G120" s="59">
        <v>122</v>
      </c>
      <c r="H120" s="58">
        <v>0</v>
      </c>
      <c r="I120" s="59">
        <v>0</v>
      </c>
      <c r="J120" s="14" t="s">
        <v>548</v>
      </c>
      <c r="K120" s="14" t="s">
        <v>549</v>
      </c>
      <c r="L120" s="28">
        <v>0</v>
      </c>
      <c r="M120" s="28">
        <v>0</v>
      </c>
      <c r="N120" s="14" t="s">
        <v>21</v>
      </c>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c r="FB120" s="4"/>
      <c r="FC120" s="4"/>
      <c r="FD120" s="4"/>
      <c r="FE120" s="4"/>
      <c r="FF120" s="4"/>
      <c r="FG120" s="4"/>
      <c r="FH120" s="4"/>
      <c r="FI120" s="4"/>
      <c r="FJ120" s="4"/>
      <c r="FK120" s="4"/>
      <c r="FL120" s="4"/>
      <c r="FM120" s="4"/>
      <c r="FN120" s="4"/>
      <c r="FO120" s="4"/>
      <c r="FP120" s="4"/>
      <c r="FQ120" s="4"/>
      <c r="FR120" s="4"/>
      <c r="FS120" s="4"/>
      <c r="FT120" s="4"/>
      <c r="FU120" s="4"/>
      <c r="FV120" s="4"/>
      <c r="FW120" s="4"/>
      <c r="FX120" s="4"/>
      <c r="FY120" s="4"/>
      <c r="FZ120" s="4"/>
      <c r="GA120" s="4"/>
      <c r="GB120" s="4"/>
      <c r="GC120" s="4"/>
      <c r="GD120" s="4"/>
      <c r="GE120" s="4"/>
      <c r="GF120" s="4"/>
      <c r="GG120" s="4"/>
      <c r="GH120" s="4"/>
      <c r="GI120" s="4"/>
      <c r="GJ120" s="4"/>
      <c r="GK120" s="4"/>
      <c r="GL120" s="4"/>
      <c r="GM120" s="4"/>
      <c r="GN120" s="4"/>
      <c r="GO120" s="4"/>
      <c r="GP120" s="4"/>
      <c r="GQ120" s="4"/>
      <c r="GR120" s="4"/>
      <c r="GS120" s="4"/>
      <c r="GT120" s="4"/>
      <c r="GU120" s="4"/>
      <c r="GV120" s="4"/>
      <c r="GW120" s="4"/>
      <c r="GX120" s="4"/>
      <c r="GY120" s="4"/>
      <c r="GZ120" s="4"/>
      <c r="HA120" s="4"/>
      <c r="HB120" s="4"/>
      <c r="HC120" s="4"/>
      <c r="HD120" s="4"/>
      <c r="HE120" s="4"/>
      <c r="HF120" s="4"/>
      <c r="HG120" s="4"/>
      <c r="HH120" s="4"/>
    </row>
    <row r="121" spans="1:216" s="2" customFormat="1" ht="43.5" customHeight="1">
      <c r="A121" s="13" t="s">
        <v>550</v>
      </c>
      <c r="B121" s="14" t="s">
        <v>551</v>
      </c>
      <c r="C121" s="90" t="s">
        <v>552</v>
      </c>
      <c r="D121" s="52">
        <v>36000000</v>
      </c>
      <c r="E121" s="38" t="s">
        <v>553</v>
      </c>
      <c r="F121" s="38" t="s">
        <v>554</v>
      </c>
      <c r="G121" s="59">
        <v>7</v>
      </c>
      <c r="H121" s="58">
        <v>0</v>
      </c>
      <c r="I121" s="59">
        <v>0</v>
      </c>
      <c r="J121" s="14" t="s">
        <v>477</v>
      </c>
      <c r="K121" s="14" t="s">
        <v>555</v>
      </c>
      <c r="L121" s="28">
        <v>1</v>
      </c>
      <c r="M121" s="28">
        <v>1</v>
      </c>
      <c r="N121" s="14" t="s">
        <v>21</v>
      </c>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4"/>
      <c r="ES121" s="4"/>
      <c r="ET121" s="4"/>
      <c r="EU121" s="4"/>
      <c r="EV121" s="4"/>
      <c r="EW121" s="4"/>
      <c r="EX121" s="4"/>
      <c r="EY121" s="4"/>
      <c r="EZ121" s="4"/>
      <c r="FA121" s="4"/>
      <c r="FB121" s="4"/>
      <c r="FC121" s="4"/>
      <c r="FD121" s="4"/>
      <c r="FE121" s="4"/>
      <c r="FF121" s="4"/>
      <c r="FG121" s="4"/>
      <c r="FH121" s="4"/>
      <c r="FI121" s="4"/>
      <c r="FJ121" s="4"/>
      <c r="FK121" s="4"/>
      <c r="FL121" s="4"/>
      <c r="FM121" s="4"/>
      <c r="FN121" s="4"/>
      <c r="FO121" s="4"/>
      <c r="FP121" s="4"/>
      <c r="FQ121" s="4"/>
      <c r="FR121" s="4"/>
      <c r="FS121" s="4"/>
      <c r="FT121" s="4"/>
      <c r="FU121" s="4"/>
      <c r="FV121" s="4"/>
      <c r="FW121" s="4"/>
      <c r="FX121" s="4"/>
      <c r="FY121" s="4"/>
      <c r="FZ121" s="4"/>
      <c r="GA121" s="4"/>
      <c r="GB121" s="4"/>
      <c r="GC121" s="4"/>
      <c r="GD121" s="4"/>
      <c r="GE121" s="4"/>
      <c r="GF121" s="4"/>
      <c r="GG121" s="4"/>
      <c r="GH121" s="4"/>
      <c r="GI121" s="4"/>
      <c r="GJ121" s="4"/>
      <c r="GK121" s="4"/>
      <c r="GL121" s="4"/>
      <c r="GM121" s="4"/>
      <c r="GN121" s="4"/>
      <c r="GO121" s="4"/>
      <c r="GP121" s="4"/>
      <c r="GQ121" s="4"/>
      <c r="GR121" s="4"/>
      <c r="GS121" s="4"/>
      <c r="GT121" s="4"/>
      <c r="GU121" s="4"/>
      <c r="GV121" s="4"/>
      <c r="GW121" s="4"/>
      <c r="GX121" s="4"/>
      <c r="GY121" s="4"/>
      <c r="GZ121" s="4"/>
      <c r="HA121" s="4"/>
      <c r="HB121" s="4"/>
      <c r="HC121" s="4"/>
      <c r="HD121" s="4"/>
      <c r="HE121" s="4"/>
      <c r="HF121" s="4"/>
      <c r="HG121" s="4"/>
      <c r="HH121" s="4"/>
    </row>
    <row r="122" spans="1:216" s="2" customFormat="1" ht="43.5" customHeight="1">
      <c r="A122" s="13" t="s">
        <v>556</v>
      </c>
      <c r="B122" s="14" t="s">
        <v>557</v>
      </c>
      <c r="C122" s="90" t="s">
        <v>558</v>
      </c>
      <c r="D122" s="52">
        <v>90440000</v>
      </c>
      <c r="E122" s="38" t="s">
        <v>559</v>
      </c>
      <c r="F122" s="38" t="s">
        <v>36</v>
      </c>
      <c r="G122" s="59">
        <v>92</v>
      </c>
      <c r="H122" s="58">
        <v>0</v>
      </c>
      <c r="I122" s="59">
        <v>60</v>
      </c>
      <c r="J122" s="14" t="s">
        <v>557</v>
      </c>
      <c r="K122" s="14">
        <v>44529</v>
      </c>
      <c r="L122" s="28">
        <v>1</v>
      </c>
      <c r="M122" s="28">
        <v>1</v>
      </c>
      <c r="N122" s="14" t="s">
        <v>21</v>
      </c>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c r="EI122" s="4"/>
      <c r="EJ122" s="4"/>
      <c r="EK122" s="4"/>
      <c r="EL122" s="4"/>
      <c r="EM122" s="4"/>
      <c r="EN122" s="4"/>
      <c r="EO122" s="4"/>
      <c r="EP122" s="4"/>
      <c r="EQ122" s="4"/>
      <c r="ER122" s="4"/>
      <c r="ES122" s="4"/>
      <c r="ET122" s="4"/>
      <c r="EU122" s="4"/>
      <c r="EV122" s="4"/>
      <c r="EW122" s="4"/>
      <c r="EX122" s="4"/>
      <c r="EY122" s="4"/>
      <c r="EZ122" s="4"/>
      <c r="FA122" s="4"/>
      <c r="FB122" s="4"/>
      <c r="FC122" s="4"/>
      <c r="FD122" s="4"/>
      <c r="FE122" s="4"/>
      <c r="FF122" s="4"/>
      <c r="FG122" s="4"/>
      <c r="FH122" s="4"/>
      <c r="FI122" s="4"/>
      <c r="FJ122" s="4"/>
      <c r="FK122" s="4"/>
      <c r="FL122" s="4"/>
      <c r="FM122" s="4"/>
      <c r="FN122" s="4"/>
      <c r="FO122" s="4"/>
      <c r="FP122" s="4"/>
      <c r="FQ122" s="4"/>
      <c r="FR122" s="4"/>
      <c r="FS122" s="4"/>
      <c r="FT122" s="4"/>
      <c r="FU122" s="4"/>
      <c r="FV122" s="4"/>
      <c r="FW122" s="4"/>
      <c r="FX122" s="4"/>
      <c r="FY122" s="4"/>
      <c r="FZ122" s="4"/>
      <c r="GA122" s="4"/>
      <c r="GB122" s="4"/>
      <c r="GC122" s="4"/>
      <c r="GD122" s="4"/>
      <c r="GE122" s="4"/>
      <c r="GF122" s="4"/>
      <c r="GG122" s="4"/>
      <c r="GH122" s="4"/>
      <c r="GI122" s="4"/>
      <c r="GJ122" s="4"/>
      <c r="GK122" s="4"/>
      <c r="GL122" s="4"/>
      <c r="GM122" s="4"/>
      <c r="GN122" s="4"/>
      <c r="GO122" s="4"/>
      <c r="GP122" s="4"/>
      <c r="GQ122" s="4"/>
      <c r="GR122" s="4"/>
      <c r="GS122" s="4"/>
      <c r="GT122" s="4"/>
      <c r="GU122" s="4"/>
      <c r="GV122" s="4"/>
      <c r="GW122" s="4"/>
      <c r="GX122" s="4"/>
      <c r="GY122" s="4"/>
      <c r="GZ122" s="4"/>
      <c r="HA122" s="4"/>
      <c r="HB122" s="4"/>
      <c r="HC122" s="4"/>
      <c r="HD122" s="4"/>
      <c r="HE122" s="4"/>
      <c r="HF122" s="4"/>
      <c r="HG122" s="4"/>
      <c r="HH122" s="4"/>
    </row>
    <row r="123" spans="1:216" s="2" customFormat="1" ht="43.5" customHeight="1">
      <c r="A123" s="13" t="s">
        <v>560</v>
      </c>
      <c r="B123" s="14" t="s">
        <v>477</v>
      </c>
      <c r="C123" s="90" t="s">
        <v>561</v>
      </c>
      <c r="D123" s="52">
        <v>34666667</v>
      </c>
      <c r="E123" s="38" t="s">
        <v>562</v>
      </c>
      <c r="F123" s="38" t="s">
        <v>563</v>
      </c>
      <c r="G123" s="59">
        <v>128</v>
      </c>
      <c r="H123" s="58">
        <v>0</v>
      </c>
      <c r="I123" s="59">
        <v>0</v>
      </c>
      <c r="J123" s="14" t="s">
        <v>564</v>
      </c>
      <c r="K123" s="14" t="s">
        <v>286</v>
      </c>
      <c r="L123" s="28">
        <v>0</v>
      </c>
      <c r="M123" s="28">
        <v>0</v>
      </c>
      <c r="N123" s="14" t="s">
        <v>21</v>
      </c>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c r="DI123" s="4"/>
      <c r="DJ123" s="4"/>
      <c r="DK123" s="4"/>
      <c r="DL123" s="4"/>
      <c r="DM123" s="4"/>
      <c r="DN123" s="4"/>
      <c r="DO123" s="4"/>
      <c r="DP123" s="4"/>
      <c r="DQ123" s="4"/>
      <c r="DR123" s="4"/>
      <c r="DS123" s="4"/>
      <c r="DT123" s="4"/>
      <c r="DU123" s="4"/>
      <c r="DV123" s="4"/>
      <c r="DW123" s="4"/>
      <c r="DX123" s="4"/>
      <c r="DY123" s="4"/>
      <c r="DZ123" s="4"/>
      <c r="EA123" s="4"/>
      <c r="EB123" s="4"/>
      <c r="EC123" s="4"/>
      <c r="ED123" s="4"/>
      <c r="EE123" s="4"/>
      <c r="EF123" s="4"/>
      <c r="EG123" s="4"/>
      <c r="EH123" s="4"/>
      <c r="EI123" s="4"/>
      <c r="EJ123" s="4"/>
      <c r="EK123" s="4"/>
      <c r="EL123" s="4"/>
      <c r="EM123" s="4"/>
      <c r="EN123" s="4"/>
      <c r="EO123" s="4"/>
      <c r="EP123" s="4"/>
      <c r="EQ123" s="4"/>
      <c r="ER123" s="4"/>
      <c r="ES123" s="4"/>
      <c r="ET123" s="4"/>
      <c r="EU123" s="4"/>
      <c r="EV123" s="4"/>
      <c r="EW123" s="4"/>
      <c r="EX123" s="4"/>
      <c r="EY123" s="4"/>
      <c r="EZ123" s="4"/>
      <c r="FA123" s="4"/>
      <c r="FB123" s="4"/>
      <c r="FC123" s="4"/>
      <c r="FD123" s="4"/>
      <c r="FE123" s="4"/>
      <c r="FF123" s="4"/>
      <c r="FG123" s="4"/>
      <c r="FH123" s="4"/>
      <c r="FI123" s="4"/>
      <c r="FJ123" s="4"/>
      <c r="FK123" s="4"/>
      <c r="FL123" s="4"/>
      <c r="FM123" s="4"/>
      <c r="FN123" s="4"/>
      <c r="FO123" s="4"/>
      <c r="FP123" s="4"/>
      <c r="FQ123" s="4"/>
      <c r="FR123" s="4"/>
      <c r="FS123" s="4"/>
      <c r="FT123" s="4"/>
      <c r="FU123" s="4"/>
      <c r="FV123" s="4"/>
      <c r="FW123" s="4"/>
      <c r="FX123" s="4"/>
      <c r="FY123" s="4"/>
      <c r="FZ123" s="4"/>
      <c r="GA123" s="4"/>
      <c r="GB123" s="4"/>
      <c r="GC123" s="4"/>
      <c r="GD123" s="4"/>
      <c r="GE123" s="4"/>
      <c r="GF123" s="4"/>
      <c r="GG123" s="4"/>
      <c r="GH123" s="4"/>
      <c r="GI123" s="4"/>
      <c r="GJ123" s="4"/>
      <c r="GK123" s="4"/>
      <c r="GL123" s="4"/>
      <c r="GM123" s="4"/>
      <c r="GN123" s="4"/>
      <c r="GO123" s="4"/>
      <c r="GP123" s="4"/>
      <c r="GQ123" s="4"/>
      <c r="GR123" s="4"/>
      <c r="GS123" s="4"/>
      <c r="GT123" s="4"/>
      <c r="GU123" s="4"/>
      <c r="GV123" s="4"/>
      <c r="GW123" s="4"/>
      <c r="GX123" s="4"/>
      <c r="GY123" s="4"/>
      <c r="GZ123" s="4"/>
      <c r="HA123" s="4"/>
      <c r="HB123" s="4"/>
      <c r="HC123" s="4"/>
      <c r="HD123" s="4"/>
      <c r="HE123" s="4"/>
      <c r="HF123" s="4"/>
      <c r="HG123" s="4"/>
      <c r="HH123" s="4"/>
    </row>
    <row r="124" spans="1:216" s="2" customFormat="1" ht="43.5" customHeight="1">
      <c r="A124" s="13" t="s">
        <v>565</v>
      </c>
      <c r="B124" s="14" t="s">
        <v>557</v>
      </c>
      <c r="C124" s="90" t="s">
        <v>566</v>
      </c>
      <c r="D124" s="52">
        <v>35555251</v>
      </c>
      <c r="E124" s="38" t="s">
        <v>567</v>
      </c>
      <c r="F124" s="38" t="s">
        <v>308</v>
      </c>
      <c r="G124" s="59">
        <v>123</v>
      </c>
      <c r="H124" s="58">
        <v>0</v>
      </c>
      <c r="I124" s="59">
        <v>0</v>
      </c>
      <c r="J124" s="14" t="s">
        <v>555</v>
      </c>
      <c r="K124" s="14" t="s">
        <v>286</v>
      </c>
      <c r="L124" s="28">
        <v>0</v>
      </c>
      <c r="M124" s="28">
        <v>0</v>
      </c>
      <c r="N124" s="14" t="s">
        <v>21</v>
      </c>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4"/>
      <c r="DG124" s="4"/>
      <c r="DH124" s="4"/>
      <c r="DI124" s="4"/>
      <c r="DJ124" s="4"/>
      <c r="DK124" s="4"/>
      <c r="DL124" s="4"/>
      <c r="DM124" s="4"/>
      <c r="DN124" s="4"/>
      <c r="DO124" s="4"/>
      <c r="DP124" s="4"/>
      <c r="DQ124" s="4"/>
      <c r="DR124" s="4"/>
      <c r="DS124" s="4"/>
      <c r="DT124" s="4"/>
      <c r="DU124" s="4"/>
      <c r="DV124" s="4"/>
      <c r="DW124" s="4"/>
      <c r="DX124" s="4"/>
      <c r="DY124" s="4"/>
      <c r="DZ124" s="4"/>
      <c r="EA124" s="4"/>
      <c r="EB124" s="4"/>
      <c r="EC124" s="4"/>
      <c r="ED124" s="4"/>
      <c r="EE124" s="4"/>
      <c r="EF124" s="4"/>
      <c r="EG124" s="4"/>
      <c r="EH124" s="4"/>
      <c r="EI124" s="4"/>
      <c r="EJ124" s="4"/>
      <c r="EK124" s="4"/>
      <c r="EL124" s="4"/>
      <c r="EM124" s="4"/>
      <c r="EN124" s="4"/>
      <c r="EO124" s="4"/>
      <c r="EP124" s="4"/>
      <c r="EQ124" s="4"/>
      <c r="ER124" s="4"/>
      <c r="ES124" s="4"/>
      <c r="ET124" s="4"/>
      <c r="EU124" s="4"/>
      <c r="EV124" s="4"/>
      <c r="EW124" s="4"/>
      <c r="EX124" s="4"/>
      <c r="EY124" s="4"/>
      <c r="EZ124" s="4"/>
      <c r="FA124" s="4"/>
      <c r="FB124" s="4"/>
      <c r="FC124" s="4"/>
      <c r="FD124" s="4"/>
      <c r="FE124" s="4"/>
      <c r="FF124" s="4"/>
      <c r="FG124" s="4"/>
      <c r="FH124" s="4"/>
      <c r="FI124" s="4"/>
      <c r="FJ124" s="4"/>
      <c r="FK124" s="4"/>
      <c r="FL124" s="4"/>
      <c r="FM124" s="4"/>
      <c r="FN124" s="4"/>
      <c r="FO124" s="4"/>
      <c r="FP124" s="4"/>
      <c r="FQ124" s="4"/>
      <c r="FR124" s="4"/>
      <c r="FS124" s="4"/>
      <c r="FT124" s="4"/>
      <c r="FU124" s="4"/>
      <c r="FV124" s="4"/>
      <c r="FW124" s="4"/>
      <c r="FX124" s="4"/>
      <c r="FY124" s="4"/>
      <c r="FZ124" s="4"/>
      <c r="GA124" s="4"/>
      <c r="GB124" s="4"/>
      <c r="GC124" s="4"/>
      <c r="GD124" s="4"/>
      <c r="GE124" s="4"/>
      <c r="GF124" s="4"/>
      <c r="GG124" s="4"/>
      <c r="GH124" s="4"/>
      <c r="GI124" s="4"/>
      <c r="GJ124" s="4"/>
      <c r="GK124" s="4"/>
      <c r="GL124" s="4"/>
      <c r="GM124" s="4"/>
      <c r="GN124" s="4"/>
      <c r="GO124" s="4"/>
      <c r="GP124" s="4"/>
      <c r="GQ124" s="4"/>
      <c r="GR124" s="4"/>
      <c r="GS124" s="4"/>
      <c r="GT124" s="4"/>
      <c r="GU124" s="4"/>
      <c r="GV124" s="4"/>
      <c r="GW124" s="4"/>
      <c r="GX124" s="4"/>
      <c r="GY124" s="4"/>
      <c r="GZ124" s="4"/>
      <c r="HA124" s="4"/>
      <c r="HB124" s="4"/>
      <c r="HC124" s="4"/>
      <c r="HD124" s="4"/>
      <c r="HE124" s="4"/>
      <c r="HF124" s="4"/>
      <c r="HG124" s="4"/>
      <c r="HH124" s="4"/>
    </row>
    <row r="125" spans="1:216" s="2" customFormat="1" ht="43.5" customHeight="1">
      <c r="A125" s="13" t="s">
        <v>568</v>
      </c>
      <c r="B125" s="14">
        <v>44454</v>
      </c>
      <c r="C125" s="90" t="s">
        <v>569</v>
      </c>
      <c r="D125" s="52">
        <v>294736669.70999998</v>
      </c>
      <c r="E125" s="38" t="s">
        <v>570</v>
      </c>
      <c r="F125" s="38" t="s">
        <v>571</v>
      </c>
      <c r="G125" s="59">
        <v>336</v>
      </c>
      <c r="H125" s="58">
        <v>0</v>
      </c>
      <c r="I125" s="59">
        <v>0</v>
      </c>
      <c r="J125" s="14">
        <v>44456</v>
      </c>
      <c r="K125" s="14">
        <v>44791</v>
      </c>
      <c r="L125" s="28">
        <v>0.63900000000000001</v>
      </c>
      <c r="M125" s="28">
        <v>0.63900000000000001</v>
      </c>
      <c r="N125" s="14" t="s">
        <v>21</v>
      </c>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c r="CM125" s="4"/>
      <c r="CN125" s="4"/>
      <c r="CO125" s="4"/>
      <c r="CP125" s="4"/>
      <c r="CQ125" s="4"/>
      <c r="CR125" s="4"/>
      <c r="CS125" s="4"/>
      <c r="CT125" s="4"/>
      <c r="CU125" s="4"/>
      <c r="CV125" s="4"/>
      <c r="CW125" s="4"/>
      <c r="CX125" s="4"/>
      <c r="CY125" s="4"/>
      <c r="CZ125" s="4"/>
      <c r="DA125" s="4"/>
      <c r="DB125" s="4"/>
      <c r="DC125" s="4"/>
      <c r="DD125" s="4"/>
      <c r="DE125" s="4"/>
      <c r="DF125" s="4"/>
      <c r="DG125" s="4"/>
      <c r="DH125" s="4"/>
      <c r="DI125" s="4"/>
      <c r="DJ125" s="4"/>
      <c r="DK125" s="4"/>
      <c r="DL125" s="4"/>
      <c r="DM125" s="4"/>
      <c r="DN125" s="4"/>
      <c r="DO125" s="4"/>
      <c r="DP125" s="4"/>
      <c r="DQ125" s="4"/>
      <c r="DR125" s="4"/>
      <c r="DS125" s="4"/>
      <c r="DT125" s="4"/>
      <c r="DU125" s="4"/>
      <c r="DV125" s="4"/>
      <c r="DW125" s="4"/>
      <c r="DX125" s="4"/>
      <c r="DY125" s="4"/>
      <c r="DZ125" s="4"/>
      <c r="EA125" s="4"/>
      <c r="EB125" s="4"/>
      <c r="EC125" s="4"/>
      <c r="ED125" s="4"/>
      <c r="EE125" s="4"/>
      <c r="EF125" s="4"/>
      <c r="EG125" s="4"/>
      <c r="EH125" s="4"/>
      <c r="EI125" s="4"/>
      <c r="EJ125" s="4"/>
      <c r="EK125" s="4"/>
      <c r="EL125" s="4"/>
      <c r="EM125" s="4"/>
      <c r="EN125" s="4"/>
      <c r="EO125" s="4"/>
      <c r="EP125" s="4"/>
      <c r="EQ125" s="4"/>
      <c r="ER125" s="4"/>
      <c r="ES125" s="4"/>
      <c r="ET125" s="4"/>
      <c r="EU125" s="4"/>
      <c r="EV125" s="4"/>
      <c r="EW125" s="4"/>
      <c r="EX125" s="4"/>
      <c r="EY125" s="4"/>
      <c r="EZ125" s="4"/>
      <c r="FA125" s="4"/>
      <c r="FB125" s="4"/>
      <c r="FC125" s="4"/>
      <c r="FD125" s="4"/>
      <c r="FE125" s="4"/>
      <c r="FF125" s="4"/>
      <c r="FG125" s="4"/>
      <c r="FH125" s="4"/>
      <c r="FI125" s="4"/>
      <c r="FJ125" s="4"/>
      <c r="FK125" s="4"/>
      <c r="FL125" s="4"/>
      <c r="FM125" s="4"/>
      <c r="FN125" s="4"/>
      <c r="FO125" s="4"/>
      <c r="FP125" s="4"/>
      <c r="FQ125" s="4"/>
      <c r="FR125" s="4"/>
      <c r="FS125" s="4"/>
      <c r="FT125" s="4"/>
      <c r="FU125" s="4"/>
      <c r="FV125" s="4"/>
      <c r="FW125" s="4"/>
      <c r="FX125" s="4"/>
      <c r="FY125" s="4"/>
      <c r="FZ125" s="4"/>
      <c r="GA125" s="4"/>
      <c r="GB125" s="4"/>
      <c r="GC125" s="4"/>
      <c r="GD125" s="4"/>
      <c r="GE125" s="4"/>
      <c r="GF125" s="4"/>
      <c r="GG125" s="4"/>
      <c r="GH125" s="4"/>
      <c r="GI125" s="4"/>
      <c r="GJ125" s="4"/>
      <c r="GK125" s="4"/>
      <c r="GL125" s="4"/>
      <c r="GM125" s="4"/>
      <c r="GN125" s="4"/>
      <c r="GO125" s="4"/>
      <c r="GP125" s="4"/>
      <c r="GQ125" s="4"/>
      <c r="GR125" s="4"/>
      <c r="GS125" s="4"/>
      <c r="GT125" s="4"/>
      <c r="GU125" s="4"/>
      <c r="GV125" s="4"/>
      <c r="GW125" s="4"/>
      <c r="GX125" s="4"/>
      <c r="GY125" s="4"/>
      <c r="GZ125" s="4"/>
      <c r="HA125" s="4"/>
      <c r="HB125" s="4"/>
      <c r="HC125" s="4"/>
      <c r="HD125" s="4"/>
      <c r="HE125" s="4"/>
      <c r="HF125" s="4"/>
      <c r="HG125" s="4"/>
      <c r="HH125" s="4"/>
    </row>
    <row r="126" spans="1:216" s="2" customFormat="1" ht="43.5" customHeight="1">
      <c r="A126" s="13" t="s">
        <v>572</v>
      </c>
      <c r="B126" s="14">
        <v>44442</v>
      </c>
      <c r="C126" s="90" t="s">
        <v>573</v>
      </c>
      <c r="D126" s="52">
        <v>72915308</v>
      </c>
      <c r="E126" s="38" t="s">
        <v>574</v>
      </c>
      <c r="F126" s="38" t="s">
        <v>442</v>
      </c>
      <c r="G126" s="59">
        <v>109</v>
      </c>
      <c r="H126" s="58">
        <v>0</v>
      </c>
      <c r="I126" s="59">
        <v>30</v>
      </c>
      <c r="J126" s="14">
        <v>44453</v>
      </c>
      <c r="K126" s="14">
        <v>44591</v>
      </c>
      <c r="L126" s="28">
        <v>1</v>
      </c>
      <c r="M126" s="28">
        <v>1</v>
      </c>
      <c r="N126" s="14" t="s">
        <v>21</v>
      </c>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c r="DM126" s="4"/>
      <c r="DN126" s="4"/>
      <c r="DO126" s="4"/>
      <c r="DP126" s="4"/>
      <c r="DQ126" s="4"/>
      <c r="DR126" s="4"/>
      <c r="DS126" s="4"/>
      <c r="DT126" s="4"/>
      <c r="DU126" s="4"/>
      <c r="DV126" s="4"/>
      <c r="DW126" s="4"/>
      <c r="DX126" s="4"/>
      <c r="DY126" s="4"/>
      <c r="DZ126" s="4"/>
      <c r="EA126" s="4"/>
      <c r="EB126" s="4"/>
      <c r="EC126" s="4"/>
      <c r="ED126" s="4"/>
      <c r="EE126" s="4"/>
      <c r="EF126" s="4"/>
      <c r="EG126" s="4"/>
      <c r="EH126" s="4"/>
      <c r="EI126" s="4"/>
      <c r="EJ126" s="4"/>
      <c r="EK126" s="4"/>
      <c r="EL126" s="4"/>
      <c r="EM126" s="4"/>
      <c r="EN126" s="4"/>
      <c r="EO126" s="4"/>
      <c r="EP126" s="4"/>
      <c r="EQ126" s="4"/>
      <c r="ER126" s="4"/>
      <c r="ES126" s="4"/>
      <c r="ET126" s="4"/>
      <c r="EU126" s="4"/>
      <c r="EV126" s="4"/>
      <c r="EW126" s="4"/>
      <c r="EX126" s="4"/>
      <c r="EY126" s="4"/>
      <c r="EZ126" s="4"/>
      <c r="FA126" s="4"/>
      <c r="FB126" s="4"/>
      <c r="FC126" s="4"/>
      <c r="FD126" s="4"/>
      <c r="FE126" s="4"/>
      <c r="FF126" s="4"/>
      <c r="FG126" s="4"/>
      <c r="FH126" s="4"/>
      <c r="FI126" s="4"/>
      <c r="FJ126" s="4"/>
      <c r="FK126" s="4"/>
      <c r="FL126" s="4"/>
      <c r="FM126" s="4"/>
      <c r="FN126" s="4"/>
      <c r="FO126" s="4"/>
      <c r="FP126" s="4"/>
      <c r="FQ126" s="4"/>
      <c r="FR126" s="4"/>
      <c r="FS126" s="4"/>
      <c r="FT126" s="4"/>
      <c r="FU126" s="4"/>
      <c r="FV126" s="4"/>
      <c r="FW126" s="4"/>
      <c r="FX126" s="4"/>
      <c r="FY126" s="4"/>
      <c r="FZ126" s="4"/>
      <c r="GA126" s="4"/>
      <c r="GB126" s="4"/>
      <c r="GC126" s="4"/>
      <c r="GD126" s="4"/>
      <c r="GE126" s="4"/>
      <c r="GF126" s="4"/>
      <c r="GG126" s="4"/>
      <c r="GH126" s="4"/>
      <c r="GI126" s="4"/>
      <c r="GJ126" s="4"/>
      <c r="GK126" s="4"/>
      <c r="GL126" s="4"/>
      <c r="GM126" s="4"/>
      <c r="GN126" s="4"/>
      <c r="GO126" s="4"/>
      <c r="GP126" s="4"/>
      <c r="GQ126" s="4"/>
      <c r="GR126" s="4"/>
      <c r="GS126" s="4"/>
      <c r="GT126" s="4"/>
      <c r="GU126" s="4"/>
      <c r="GV126" s="4"/>
      <c r="GW126" s="4"/>
      <c r="GX126" s="4"/>
      <c r="GY126" s="4"/>
      <c r="GZ126" s="4"/>
      <c r="HA126" s="4"/>
      <c r="HB126" s="4"/>
      <c r="HC126" s="4"/>
      <c r="HD126" s="4"/>
      <c r="HE126" s="4"/>
      <c r="HF126" s="4"/>
      <c r="HG126" s="4"/>
      <c r="HH126" s="4"/>
    </row>
    <row r="127" spans="1:216" s="2" customFormat="1" ht="43.5" customHeight="1">
      <c r="A127" s="13" t="s">
        <v>575</v>
      </c>
      <c r="B127" s="14">
        <v>44442</v>
      </c>
      <c r="C127" s="90" t="s">
        <v>576</v>
      </c>
      <c r="D127" s="52">
        <v>52669230.5</v>
      </c>
      <c r="E127" s="38" t="s">
        <v>577</v>
      </c>
      <c r="F127" s="38" t="s">
        <v>578</v>
      </c>
      <c r="G127" s="59">
        <v>77</v>
      </c>
      <c r="H127" s="58">
        <v>0</v>
      </c>
      <c r="I127" s="59">
        <v>0</v>
      </c>
      <c r="J127" s="14">
        <v>44459</v>
      </c>
      <c r="K127" s="14">
        <v>44535</v>
      </c>
      <c r="L127" s="28">
        <v>0</v>
      </c>
      <c r="M127" s="28">
        <v>0</v>
      </c>
      <c r="N127" s="14" t="s">
        <v>21</v>
      </c>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c r="DM127" s="4"/>
      <c r="DN127" s="4"/>
      <c r="DO127" s="4"/>
      <c r="DP127" s="4"/>
      <c r="DQ127" s="4"/>
      <c r="DR127" s="4"/>
      <c r="DS127" s="4"/>
      <c r="DT127" s="4"/>
      <c r="DU127" s="4"/>
      <c r="DV127" s="4"/>
      <c r="DW127" s="4"/>
      <c r="DX127" s="4"/>
      <c r="DY127" s="4"/>
      <c r="DZ127" s="4"/>
      <c r="EA127" s="4"/>
      <c r="EB127" s="4"/>
      <c r="EC127" s="4"/>
      <c r="ED127" s="4"/>
      <c r="EE127" s="4"/>
      <c r="EF127" s="4"/>
      <c r="EG127" s="4"/>
      <c r="EH127" s="4"/>
      <c r="EI127" s="4"/>
      <c r="EJ127" s="4"/>
      <c r="EK127" s="4"/>
      <c r="EL127" s="4"/>
      <c r="EM127" s="4"/>
      <c r="EN127" s="4"/>
      <c r="EO127" s="4"/>
      <c r="EP127" s="4"/>
      <c r="EQ127" s="4"/>
      <c r="ER127" s="4"/>
      <c r="ES127" s="4"/>
      <c r="ET127" s="4"/>
      <c r="EU127" s="4"/>
      <c r="EV127" s="4"/>
      <c r="EW127" s="4"/>
      <c r="EX127" s="4"/>
      <c r="EY127" s="4"/>
      <c r="EZ127" s="4"/>
      <c r="FA127" s="4"/>
      <c r="FB127" s="4"/>
      <c r="FC127" s="4"/>
      <c r="FD127" s="4"/>
      <c r="FE127" s="4"/>
      <c r="FF127" s="4"/>
      <c r="FG127" s="4"/>
      <c r="FH127" s="4"/>
      <c r="FI127" s="4"/>
      <c r="FJ127" s="4"/>
      <c r="FK127" s="4"/>
      <c r="FL127" s="4"/>
      <c r="FM127" s="4"/>
      <c r="FN127" s="4"/>
      <c r="FO127" s="4"/>
      <c r="FP127" s="4"/>
      <c r="FQ127" s="4"/>
      <c r="FR127" s="4"/>
      <c r="FS127" s="4"/>
      <c r="FT127" s="4"/>
      <c r="FU127" s="4"/>
      <c r="FV127" s="4"/>
      <c r="FW127" s="4"/>
      <c r="FX127" s="4"/>
      <c r="FY127" s="4"/>
      <c r="FZ127" s="4"/>
      <c r="GA127" s="4"/>
      <c r="GB127" s="4"/>
      <c r="GC127" s="4"/>
      <c r="GD127" s="4"/>
      <c r="GE127" s="4"/>
      <c r="GF127" s="4"/>
      <c r="GG127" s="4"/>
      <c r="GH127" s="4"/>
      <c r="GI127" s="4"/>
      <c r="GJ127" s="4"/>
      <c r="GK127" s="4"/>
      <c r="GL127" s="4"/>
      <c r="GM127" s="4"/>
      <c r="GN127" s="4"/>
      <c r="GO127" s="4"/>
      <c r="GP127" s="4"/>
      <c r="GQ127" s="4"/>
      <c r="GR127" s="4"/>
      <c r="GS127" s="4"/>
      <c r="GT127" s="4"/>
      <c r="GU127" s="4"/>
      <c r="GV127" s="4"/>
      <c r="GW127" s="4"/>
      <c r="GX127" s="4"/>
      <c r="GY127" s="4"/>
      <c r="GZ127" s="4"/>
      <c r="HA127" s="4"/>
      <c r="HB127" s="4"/>
      <c r="HC127" s="4"/>
      <c r="HD127" s="4"/>
      <c r="HE127" s="4"/>
      <c r="HF127" s="4"/>
      <c r="HG127" s="4"/>
      <c r="HH127" s="4"/>
    </row>
    <row r="128" spans="1:216" s="2" customFormat="1" ht="43.5" customHeight="1">
      <c r="A128" s="13" t="s">
        <v>579</v>
      </c>
      <c r="B128" s="14">
        <v>44442</v>
      </c>
      <c r="C128" s="90" t="s">
        <v>580</v>
      </c>
      <c r="D128" s="52">
        <v>3942253035</v>
      </c>
      <c r="E128" s="38" t="s">
        <v>581</v>
      </c>
      <c r="F128" s="38" t="s">
        <v>582</v>
      </c>
      <c r="G128" s="59">
        <v>116</v>
      </c>
      <c r="H128" s="58">
        <v>0</v>
      </c>
      <c r="I128" s="59">
        <v>0</v>
      </c>
      <c r="J128" s="14">
        <v>44446</v>
      </c>
      <c r="K128" s="14">
        <v>44561</v>
      </c>
      <c r="L128" s="28">
        <v>0.42</v>
      </c>
      <c r="M128" s="28">
        <v>0.42</v>
      </c>
      <c r="N128" s="14" t="s">
        <v>21</v>
      </c>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c r="DM128" s="4"/>
      <c r="DN128" s="4"/>
      <c r="DO128" s="4"/>
      <c r="DP128" s="4"/>
      <c r="DQ128" s="4"/>
      <c r="DR128" s="4"/>
      <c r="DS128" s="4"/>
      <c r="DT128" s="4"/>
      <c r="DU128" s="4"/>
      <c r="DV128" s="4"/>
      <c r="DW128" s="4"/>
      <c r="DX128" s="4"/>
      <c r="DY128" s="4"/>
      <c r="DZ128" s="4"/>
      <c r="EA128" s="4"/>
      <c r="EB128" s="4"/>
      <c r="EC128" s="4"/>
      <c r="ED128" s="4"/>
      <c r="EE128" s="4"/>
      <c r="EF128" s="4"/>
      <c r="EG128" s="4"/>
      <c r="EH128" s="4"/>
      <c r="EI128" s="4"/>
      <c r="EJ128" s="4"/>
      <c r="EK128" s="4"/>
      <c r="EL128" s="4"/>
      <c r="EM128" s="4"/>
      <c r="EN128" s="4"/>
      <c r="EO128" s="4"/>
      <c r="EP128" s="4"/>
      <c r="EQ128" s="4"/>
      <c r="ER128" s="4"/>
      <c r="ES128" s="4"/>
      <c r="ET128" s="4"/>
      <c r="EU128" s="4"/>
      <c r="EV128" s="4"/>
      <c r="EW128" s="4"/>
      <c r="EX128" s="4"/>
      <c r="EY128" s="4"/>
      <c r="EZ128" s="4"/>
      <c r="FA128" s="4"/>
      <c r="FB128" s="4"/>
      <c r="FC128" s="4"/>
      <c r="FD128" s="4"/>
      <c r="FE128" s="4"/>
      <c r="FF128" s="4"/>
      <c r="FG128" s="4"/>
      <c r="FH128" s="4"/>
      <c r="FI128" s="4"/>
      <c r="FJ128" s="4"/>
      <c r="FK128" s="4"/>
      <c r="FL128" s="4"/>
      <c r="FM128" s="4"/>
      <c r="FN128" s="4"/>
      <c r="FO128" s="4"/>
      <c r="FP128" s="4"/>
      <c r="FQ128" s="4"/>
      <c r="FR128" s="4"/>
      <c r="FS128" s="4"/>
      <c r="FT128" s="4"/>
      <c r="FU128" s="4"/>
      <c r="FV128" s="4"/>
      <c r="FW128" s="4"/>
      <c r="FX128" s="4"/>
      <c r="FY128" s="4"/>
      <c r="FZ128" s="4"/>
      <c r="GA128" s="4"/>
      <c r="GB128" s="4"/>
      <c r="GC128" s="4"/>
      <c r="GD128" s="4"/>
      <c r="GE128" s="4"/>
      <c r="GF128" s="4"/>
      <c r="GG128" s="4"/>
      <c r="GH128" s="4"/>
      <c r="GI128" s="4"/>
      <c r="GJ128" s="4"/>
      <c r="GK128" s="4"/>
      <c r="GL128" s="4"/>
      <c r="GM128" s="4"/>
      <c r="GN128" s="4"/>
      <c r="GO128" s="4"/>
      <c r="GP128" s="4"/>
      <c r="GQ128" s="4"/>
      <c r="GR128" s="4"/>
      <c r="GS128" s="4"/>
      <c r="GT128" s="4"/>
      <c r="GU128" s="4"/>
      <c r="GV128" s="4"/>
      <c r="GW128" s="4"/>
      <c r="GX128" s="4"/>
      <c r="GY128" s="4"/>
      <c r="GZ128" s="4"/>
      <c r="HA128" s="4"/>
      <c r="HB128" s="4"/>
      <c r="HC128" s="4"/>
      <c r="HD128" s="4"/>
      <c r="HE128" s="4"/>
      <c r="HF128" s="4"/>
      <c r="HG128" s="4"/>
      <c r="HH128" s="4"/>
    </row>
    <row r="129" spans="1:216" s="2" customFormat="1" ht="43.5" customHeight="1">
      <c r="A129" s="13" t="s">
        <v>583</v>
      </c>
      <c r="B129" s="14">
        <v>44446</v>
      </c>
      <c r="C129" s="90" t="s">
        <v>584</v>
      </c>
      <c r="D129" s="52">
        <v>30000000</v>
      </c>
      <c r="E129" s="38" t="s">
        <v>585</v>
      </c>
      <c r="F129" s="38" t="s">
        <v>378</v>
      </c>
      <c r="G129" s="59">
        <v>115</v>
      </c>
      <c r="H129" s="58">
        <v>0</v>
      </c>
      <c r="I129" s="59">
        <v>0</v>
      </c>
      <c r="J129" s="14">
        <v>44447</v>
      </c>
      <c r="K129" s="14">
        <v>44561</v>
      </c>
      <c r="L129" s="28">
        <v>1</v>
      </c>
      <c r="M129" s="28">
        <v>1</v>
      </c>
      <c r="N129" s="14" t="s">
        <v>21</v>
      </c>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c r="DM129" s="4"/>
      <c r="DN129" s="4"/>
      <c r="DO129" s="4"/>
      <c r="DP129" s="4"/>
      <c r="DQ129" s="4"/>
      <c r="DR129" s="4"/>
      <c r="DS129" s="4"/>
      <c r="DT129" s="4"/>
      <c r="DU129" s="4"/>
      <c r="DV129" s="4"/>
      <c r="DW129" s="4"/>
      <c r="DX129" s="4"/>
      <c r="DY129" s="4"/>
      <c r="DZ129" s="4"/>
      <c r="EA129" s="4"/>
      <c r="EB129" s="4"/>
      <c r="EC129" s="4"/>
      <c r="ED129" s="4"/>
      <c r="EE129" s="4"/>
      <c r="EF129" s="4"/>
      <c r="EG129" s="4"/>
      <c r="EH129" s="4"/>
      <c r="EI129" s="4"/>
      <c r="EJ129" s="4"/>
      <c r="EK129" s="4"/>
      <c r="EL129" s="4"/>
      <c r="EM129" s="4"/>
      <c r="EN129" s="4"/>
      <c r="EO129" s="4"/>
      <c r="EP129" s="4"/>
      <c r="EQ129" s="4"/>
      <c r="ER129" s="4"/>
      <c r="ES129" s="4"/>
      <c r="ET129" s="4"/>
      <c r="EU129" s="4"/>
      <c r="EV129" s="4"/>
      <c r="EW129" s="4"/>
      <c r="EX129" s="4"/>
      <c r="EY129" s="4"/>
      <c r="EZ129" s="4"/>
      <c r="FA129" s="4"/>
      <c r="FB129" s="4"/>
      <c r="FC129" s="4"/>
      <c r="FD129" s="4"/>
      <c r="FE129" s="4"/>
      <c r="FF129" s="4"/>
      <c r="FG129" s="4"/>
      <c r="FH129" s="4"/>
      <c r="FI129" s="4"/>
      <c r="FJ129" s="4"/>
      <c r="FK129" s="4"/>
      <c r="FL129" s="4"/>
      <c r="FM129" s="4"/>
      <c r="FN129" s="4"/>
      <c r="FO129" s="4"/>
      <c r="FP129" s="4"/>
      <c r="FQ129" s="4"/>
      <c r="FR129" s="4"/>
      <c r="FS129" s="4"/>
      <c r="FT129" s="4"/>
      <c r="FU129" s="4"/>
      <c r="FV129" s="4"/>
      <c r="FW129" s="4"/>
      <c r="FX129" s="4"/>
      <c r="FY129" s="4"/>
      <c r="FZ129" s="4"/>
      <c r="GA129" s="4"/>
      <c r="GB129" s="4"/>
      <c r="GC129" s="4"/>
      <c r="GD129" s="4"/>
      <c r="GE129" s="4"/>
      <c r="GF129" s="4"/>
      <c r="GG129" s="4"/>
      <c r="GH129" s="4"/>
      <c r="GI129" s="4"/>
      <c r="GJ129" s="4"/>
      <c r="GK129" s="4"/>
      <c r="GL129" s="4"/>
      <c r="GM129" s="4"/>
      <c r="GN129" s="4"/>
      <c r="GO129" s="4"/>
      <c r="GP129" s="4"/>
      <c r="GQ129" s="4"/>
      <c r="GR129" s="4"/>
      <c r="GS129" s="4"/>
      <c r="GT129" s="4"/>
      <c r="GU129" s="4"/>
      <c r="GV129" s="4"/>
      <c r="GW129" s="4"/>
      <c r="GX129" s="4"/>
      <c r="GY129" s="4"/>
      <c r="GZ129" s="4"/>
      <c r="HA129" s="4"/>
      <c r="HB129" s="4"/>
      <c r="HC129" s="4"/>
      <c r="HD129" s="4"/>
      <c r="HE129" s="4"/>
      <c r="HF129" s="4"/>
      <c r="HG129" s="4"/>
      <c r="HH129" s="4"/>
    </row>
    <row r="130" spans="1:216" s="2" customFormat="1" ht="43.5" customHeight="1">
      <c r="A130" s="13" t="s">
        <v>586</v>
      </c>
      <c r="B130" s="14">
        <v>44447</v>
      </c>
      <c r="C130" s="90" t="s">
        <v>587</v>
      </c>
      <c r="D130" s="52">
        <v>500000000</v>
      </c>
      <c r="E130" s="38" t="s">
        <v>588</v>
      </c>
      <c r="F130" s="38" t="s">
        <v>589</v>
      </c>
      <c r="G130" s="59">
        <v>110</v>
      </c>
      <c r="H130" s="58">
        <v>0</v>
      </c>
      <c r="I130" s="59">
        <v>0</v>
      </c>
      <c r="J130" s="14">
        <v>44452</v>
      </c>
      <c r="K130" s="14">
        <v>44561</v>
      </c>
      <c r="L130" s="28">
        <v>1</v>
      </c>
      <c r="M130" s="28">
        <v>1</v>
      </c>
      <c r="N130" s="14" t="s">
        <v>21</v>
      </c>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4"/>
      <c r="DL130" s="4"/>
      <c r="DM130" s="4"/>
      <c r="DN130" s="4"/>
      <c r="DO130" s="4"/>
      <c r="DP130" s="4"/>
      <c r="DQ130" s="4"/>
      <c r="DR130" s="4"/>
      <c r="DS130" s="4"/>
      <c r="DT130" s="4"/>
      <c r="DU130" s="4"/>
      <c r="DV130" s="4"/>
      <c r="DW130" s="4"/>
      <c r="DX130" s="4"/>
      <c r="DY130" s="4"/>
      <c r="DZ130" s="4"/>
      <c r="EA130" s="4"/>
      <c r="EB130" s="4"/>
      <c r="EC130" s="4"/>
      <c r="ED130" s="4"/>
      <c r="EE130" s="4"/>
      <c r="EF130" s="4"/>
      <c r="EG130" s="4"/>
      <c r="EH130" s="4"/>
      <c r="EI130" s="4"/>
      <c r="EJ130" s="4"/>
      <c r="EK130" s="4"/>
      <c r="EL130" s="4"/>
      <c r="EM130" s="4"/>
      <c r="EN130" s="4"/>
      <c r="EO130" s="4"/>
      <c r="EP130" s="4"/>
      <c r="EQ130" s="4"/>
      <c r="ER130" s="4"/>
      <c r="ES130" s="4"/>
      <c r="ET130" s="4"/>
      <c r="EU130" s="4"/>
      <c r="EV130" s="4"/>
      <c r="EW130" s="4"/>
      <c r="EX130" s="4"/>
      <c r="EY130" s="4"/>
      <c r="EZ130" s="4"/>
      <c r="FA130" s="4"/>
      <c r="FB130" s="4"/>
      <c r="FC130" s="4"/>
      <c r="FD130" s="4"/>
      <c r="FE130" s="4"/>
      <c r="FF130" s="4"/>
      <c r="FG130" s="4"/>
      <c r="FH130" s="4"/>
      <c r="FI130" s="4"/>
      <c r="FJ130" s="4"/>
      <c r="FK130" s="4"/>
      <c r="FL130" s="4"/>
      <c r="FM130" s="4"/>
      <c r="FN130" s="4"/>
      <c r="FO130" s="4"/>
      <c r="FP130" s="4"/>
      <c r="FQ130" s="4"/>
      <c r="FR130" s="4"/>
      <c r="FS130" s="4"/>
      <c r="FT130" s="4"/>
      <c r="FU130" s="4"/>
      <c r="FV130" s="4"/>
      <c r="FW130" s="4"/>
      <c r="FX130" s="4"/>
      <c r="FY130" s="4"/>
      <c r="FZ130" s="4"/>
      <c r="GA130" s="4"/>
      <c r="GB130" s="4"/>
      <c r="GC130" s="4"/>
      <c r="GD130" s="4"/>
      <c r="GE130" s="4"/>
      <c r="GF130" s="4"/>
      <c r="GG130" s="4"/>
      <c r="GH130" s="4"/>
      <c r="GI130" s="4"/>
      <c r="GJ130" s="4"/>
      <c r="GK130" s="4"/>
      <c r="GL130" s="4"/>
      <c r="GM130" s="4"/>
      <c r="GN130" s="4"/>
      <c r="GO130" s="4"/>
      <c r="GP130" s="4"/>
      <c r="GQ130" s="4"/>
      <c r="GR130" s="4"/>
      <c r="GS130" s="4"/>
      <c r="GT130" s="4"/>
      <c r="GU130" s="4"/>
      <c r="GV130" s="4"/>
      <c r="GW130" s="4"/>
      <c r="GX130" s="4"/>
      <c r="GY130" s="4"/>
      <c r="GZ130" s="4"/>
      <c r="HA130" s="4"/>
      <c r="HB130" s="4"/>
      <c r="HC130" s="4"/>
      <c r="HD130" s="4"/>
      <c r="HE130" s="4"/>
      <c r="HF130" s="4"/>
      <c r="HG130" s="4"/>
      <c r="HH130" s="4"/>
    </row>
    <row r="131" spans="1:216" s="2" customFormat="1" ht="43.5" customHeight="1">
      <c r="A131" s="13" t="s">
        <v>590</v>
      </c>
      <c r="B131" s="14">
        <v>44463</v>
      </c>
      <c r="C131" s="90" t="s">
        <v>591</v>
      </c>
      <c r="D131" s="52">
        <v>69544000</v>
      </c>
      <c r="E131" s="38" t="s">
        <v>592</v>
      </c>
      <c r="F131" s="38" t="s">
        <v>151</v>
      </c>
      <c r="G131" s="59">
        <v>82</v>
      </c>
      <c r="H131" s="58">
        <v>0</v>
      </c>
      <c r="I131" s="59">
        <v>0</v>
      </c>
      <c r="J131" s="14">
        <v>44469</v>
      </c>
      <c r="K131" s="14">
        <v>44550</v>
      </c>
      <c r="L131" s="28">
        <v>1</v>
      </c>
      <c r="M131" s="28">
        <v>1</v>
      </c>
      <c r="N131" s="14" t="s">
        <v>21</v>
      </c>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c r="DI131" s="4"/>
      <c r="DJ131" s="4"/>
      <c r="DK131" s="4"/>
      <c r="DL131" s="4"/>
      <c r="DM131" s="4"/>
      <c r="DN131" s="4"/>
      <c r="DO131" s="4"/>
      <c r="DP131" s="4"/>
      <c r="DQ131" s="4"/>
      <c r="DR131" s="4"/>
      <c r="DS131" s="4"/>
      <c r="DT131" s="4"/>
      <c r="DU131" s="4"/>
      <c r="DV131" s="4"/>
      <c r="DW131" s="4"/>
      <c r="DX131" s="4"/>
      <c r="DY131" s="4"/>
      <c r="DZ131" s="4"/>
      <c r="EA131" s="4"/>
      <c r="EB131" s="4"/>
      <c r="EC131" s="4"/>
      <c r="ED131" s="4"/>
      <c r="EE131" s="4"/>
      <c r="EF131" s="4"/>
      <c r="EG131" s="4"/>
      <c r="EH131" s="4"/>
      <c r="EI131" s="4"/>
      <c r="EJ131" s="4"/>
      <c r="EK131" s="4"/>
      <c r="EL131" s="4"/>
      <c r="EM131" s="4"/>
      <c r="EN131" s="4"/>
      <c r="EO131" s="4"/>
      <c r="EP131" s="4"/>
      <c r="EQ131" s="4"/>
      <c r="ER131" s="4"/>
      <c r="ES131" s="4"/>
      <c r="ET131" s="4"/>
      <c r="EU131" s="4"/>
      <c r="EV131" s="4"/>
      <c r="EW131" s="4"/>
      <c r="EX131" s="4"/>
      <c r="EY131" s="4"/>
      <c r="EZ131" s="4"/>
      <c r="FA131" s="4"/>
      <c r="FB131" s="4"/>
      <c r="FC131" s="4"/>
      <c r="FD131" s="4"/>
      <c r="FE131" s="4"/>
      <c r="FF131" s="4"/>
      <c r="FG131" s="4"/>
      <c r="FH131" s="4"/>
      <c r="FI131" s="4"/>
      <c r="FJ131" s="4"/>
      <c r="FK131" s="4"/>
      <c r="FL131" s="4"/>
      <c r="FM131" s="4"/>
      <c r="FN131" s="4"/>
      <c r="FO131" s="4"/>
      <c r="FP131" s="4"/>
      <c r="FQ131" s="4"/>
      <c r="FR131" s="4"/>
      <c r="FS131" s="4"/>
      <c r="FT131" s="4"/>
      <c r="FU131" s="4"/>
      <c r="FV131" s="4"/>
      <c r="FW131" s="4"/>
      <c r="FX131" s="4"/>
      <c r="FY131" s="4"/>
      <c r="FZ131" s="4"/>
      <c r="GA131" s="4"/>
      <c r="GB131" s="4"/>
      <c r="GC131" s="4"/>
      <c r="GD131" s="4"/>
      <c r="GE131" s="4"/>
      <c r="GF131" s="4"/>
      <c r="GG131" s="4"/>
      <c r="GH131" s="4"/>
      <c r="GI131" s="4"/>
      <c r="GJ131" s="4"/>
      <c r="GK131" s="4"/>
      <c r="GL131" s="4"/>
      <c r="GM131" s="4"/>
      <c r="GN131" s="4"/>
      <c r="GO131" s="4"/>
      <c r="GP131" s="4"/>
      <c r="GQ131" s="4"/>
      <c r="GR131" s="4"/>
      <c r="GS131" s="4"/>
      <c r="GT131" s="4"/>
      <c r="GU131" s="4"/>
      <c r="GV131" s="4"/>
      <c r="GW131" s="4"/>
      <c r="GX131" s="4"/>
      <c r="GY131" s="4"/>
      <c r="GZ131" s="4"/>
      <c r="HA131" s="4"/>
      <c r="HB131" s="4"/>
      <c r="HC131" s="4"/>
      <c r="HD131" s="4"/>
      <c r="HE131" s="4"/>
      <c r="HF131" s="4"/>
      <c r="HG131" s="4"/>
      <c r="HH131" s="4"/>
    </row>
    <row r="132" spans="1:216" s="2" customFormat="1" ht="43.5" customHeight="1">
      <c r="A132" s="13" t="s">
        <v>593</v>
      </c>
      <c r="B132" s="14">
        <v>44463</v>
      </c>
      <c r="C132" s="90" t="s">
        <v>594</v>
      </c>
      <c r="D132" s="52">
        <v>21000000</v>
      </c>
      <c r="E132" s="38" t="s">
        <v>592</v>
      </c>
      <c r="F132" s="38" t="s">
        <v>151</v>
      </c>
      <c r="G132" s="59">
        <v>78</v>
      </c>
      <c r="H132" s="58">
        <v>0</v>
      </c>
      <c r="I132" s="59">
        <v>0</v>
      </c>
      <c r="J132" s="14">
        <v>44473</v>
      </c>
      <c r="K132" s="14">
        <v>44550</v>
      </c>
      <c r="L132" s="28">
        <v>1</v>
      </c>
      <c r="M132" s="28">
        <v>1</v>
      </c>
      <c r="N132" s="14" t="s">
        <v>21</v>
      </c>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4"/>
      <c r="DE132" s="4"/>
      <c r="DF132" s="4"/>
      <c r="DG132" s="4"/>
      <c r="DH132" s="4"/>
      <c r="DI132" s="4"/>
      <c r="DJ132" s="4"/>
      <c r="DK132" s="4"/>
      <c r="DL132" s="4"/>
      <c r="DM132" s="4"/>
      <c r="DN132" s="4"/>
      <c r="DO132" s="4"/>
      <c r="DP132" s="4"/>
      <c r="DQ132" s="4"/>
      <c r="DR132" s="4"/>
      <c r="DS132" s="4"/>
      <c r="DT132" s="4"/>
      <c r="DU132" s="4"/>
      <c r="DV132" s="4"/>
      <c r="DW132" s="4"/>
      <c r="DX132" s="4"/>
      <c r="DY132" s="4"/>
      <c r="DZ132" s="4"/>
      <c r="EA132" s="4"/>
      <c r="EB132" s="4"/>
      <c r="EC132" s="4"/>
      <c r="ED132" s="4"/>
      <c r="EE132" s="4"/>
      <c r="EF132" s="4"/>
      <c r="EG132" s="4"/>
      <c r="EH132" s="4"/>
      <c r="EI132" s="4"/>
      <c r="EJ132" s="4"/>
      <c r="EK132" s="4"/>
      <c r="EL132" s="4"/>
      <c r="EM132" s="4"/>
      <c r="EN132" s="4"/>
      <c r="EO132" s="4"/>
      <c r="EP132" s="4"/>
      <c r="EQ132" s="4"/>
      <c r="ER132" s="4"/>
      <c r="ES132" s="4"/>
      <c r="ET132" s="4"/>
      <c r="EU132" s="4"/>
      <c r="EV132" s="4"/>
      <c r="EW132" s="4"/>
      <c r="EX132" s="4"/>
      <c r="EY132" s="4"/>
      <c r="EZ132" s="4"/>
      <c r="FA132" s="4"/>
      <c r="FB132" s="4"/>
      <c r="FC132" s="4"/>
      <c r="FD132" s="4"/>
      <c r="FE132" s="4"/>
      <c r="FF132" s="4"/>
      <c r="FG132" s="4"/>
      <c r="FH132" s="4"/>
      <c r="FI132" s="4"/>
      <c r="FJ132" s="4"/>
      <c r="FK132" s="4"/>
      <c r="FL132" s="4"/>
      <c r="FM132" s="4"/>
      <c r="FN132" s="4"/>
      <c r="FO132" s="4"/>
      <c r="FP132" s="4"/>
      <c r="FQ132" s="4"/>
      <c r="FR132" s="4"/>
      <c r="FS132" s="4"/>
      <c r="FT132" s="4"/>
      <c r="FU132" s="4"/>
      <c r="FV132" s="4"/>
      <c r="FW132" s="4"/>
      <c r="FX132" s="4"/>
      <c r="FY132" s="4"/>
      <c r="FZ132" s="4"/>
      <c r="GA132" s="4"/>
      <c r="GB132" s="4"/>
      <c r="GC132" s="4"/>
      <c r="GD132" s="4"/>
      <c r="GE132" s="4"/>
      <c r="GF132" s="4"/>
      <c r="GG132" s="4"/>
      <c r="GH132" s="4"/>
      <c r="GI132" s="4"/>
      <c r="GJ132" s="4"/>
      <c r="GK132" s="4"/>
      <c r="GL132" s="4"/>
      <c r="GM132" s="4"/>
      <c r="GN132" s="4"/>
      <c r="GO132" s="4"/>
      <c r="GP132" s="4"/>
      <c r="GQ132" s="4"/>
      <c r="GR132" s="4"/>
      <c r="GS132" s="4"/>
      <c r="GT132" s="4"/>
      <c r="GU132" s="4"/>
      <c r="GV132" s="4"/>
      <c r="GW132" s="4"/>
      <c r="GX132" s="4"/>
      <c r="GY132" s="4"/>
      <c r="GZ132" s="4"/>
      <c r="HA132" s="4"/>
      <c r="HB132" s="4"/>
      <c r="HC132" s="4"/>
      <c r="HD132" s="4"/>
      <c r="HE132" s="4"/>
      <c r="HF132" s="4"/>
      <c r="HG132" s="4"/>
      <c r="HH132" s="4"/>
    </row>
    <row r="133" spans="1:216" s="2" customFormat="1" ht="43.5" customHeight="1">
      <c r="A133" s="13" t="s">
        <v>595</v>
      </c>
      <c r="B133" s="14">
        <v>44454</v>
      </c>
      <c r="C133" s="90" t="s">
        <v>596</v>
      </c>
      <c r="D133" s="52">
        <v>608826109</v>
      </c>
      <c r="E133" s="38" t="s">
        <v>597</v>
      </c>
      <c r="F133" s="38" t="s">
        <v>598</v>
      </c>
      <c r="G133" s="59">
        <v>76</v>
      </c>
      <c r="H133" s="58">
        <v>0</v>
      </c>
      <c r="I133" s="59">
        <v>0</v>
      </c>
      <c r="J133" s="14">
        <v>44470</v>
      </c>
      <c r="K133" s="14">
        <v>44545</v>
      </c>
      <c r="L133" s="28">
        <v>0</v>
      </c>
      <c r="M133" s="28">
        <v>0</v>
      </c>
      <c r="N133" s="14" t="s">
        <v>21</v>
      </c>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c r="DK133" s="4"/>
      <c r="DL133" s="4"/>
      <c r="DM133" s="4"/>
      <c r="DN133" s="4"/>
      <c r="DO133" s="4"/>
      <c r="DP133" s="4"/>
      <c r="DQ133" s="4"/>
      <c r="DR133" s="4"/>
      <c r="DS133" s="4"/>
      <c r="DT133" s="4"/>
      <c r="DU133" s="4"/>
      <c r="DV133" s="4"/>
      <c r="DW133" s="4"/>
      <c r="DX133" s="4"/>
      <c r="DY133" s="4"/>
      <c r="DZ133" s="4"/>
      <c r="EA133" s="4"/>
      <c r="EB133" s="4"/>
      <c r="EC133" s="4"/>
      <c r="ED133" s="4"/>
      <c r="EE133" s="4"/>
      <c r="EF133" s="4"/>
      <c r="EG133" s="4"/>
      <c r="EH133" s="4"/>
      <c r="EI133" s="4"/>
      <c r="EJ133" s="4"/>
      <c r="EK133" s="4"/>
      <c r="EL133" s="4"/>
      <c r="EM133" s="4"/>
      <c r="EN133" s="4"/>
      <c r="EO133" s="4"/>
      <c r="EP133" s="4"/>
      <c r="EQ133" s="4"/>
      <c r="ER133" s="4"/>
      <c r="ES133" s="4"/>
      <c r="ET133" s="4"/>
      <c r="EU133" s="4"/>
      <c r="EV133" s="4"/>
      <c r="EW133" s="4"/>
      <c r="EX133" s="4"/>
      <c r="EY133" s="4"/>
      <c r="EZ133" s="4"/>
      <c r="FA133" s="4"/>
      <c r="FB133" s="4"/>
      <c r="FC133" s="4"/>
      <c r="FD133" s="4"/>
      <c r="FE133" s="4"/>
      <c r="FF133" s="4"/>
      <c r="FG133" s="4"/>
      <c r="FH133" s="4"/>
      <c r="FI133" s="4"/>
      <c r="FJ133" s="4"/>
      <c r="FK133" s="4"/>
      <c r="FL133" s="4"/>
      <c r="FM133" s="4"/>
      <c r="FN133" s="4"/>
      <c r="FO133" s="4"/>
      <c r="FP133" s="4"/>
      <c r="FQ133" s="4"/>
      <c r="FR133" s="4"/>
      <c r="FS133" s="4"/>
      <c r="FT133" s="4"/>
      <c r="FU133" s="4"/>
      <c r="FV133" s="4"/>
      <c r="FW133" s="4"/>
      <c r="FX133" s="4"/>
      <c r="FY133" s="4"/>
      <c r="FZ133" s="4"/>
      <c r="GA133" s="4"/>
      <c r="GB133" s="4"/>
      <c r="GC133" s="4"/>
      <c r="GD133" s="4"/>
      <c r="GE133" s="4"/>
      <c r="GF133" s="4"/>
      <c r="GG133" s="4"/>
      <c r="GH133" s="4"/>
      <c r="GI133" s="4"/>
      <c r="GJ133" s="4"/>
      <c r="GK133" s="4"/>
      <c r="GL133" s="4"/>
      <c r="GM133" s="4"/>
      <c r="GN133" s="4"/>
      <c r="GO133" s="4"/>
      <c r="GP133" s="4"/>
      <c r="GQ133" s="4"/>
      <c r="GR133" s="4"/>
      <c r="GS133" s="4"/>
      <c r="GT133" s="4"/>
      <c r="GU133" s="4"/>
      <c r="GV133" s="4"/>
      <c r="GW133" s="4"/>
      <c r="GX133" s="4"/>
      <c r="GY133" s="4"/>
      <c r="GZ133" s="4"/>
      <c r="HA133" s="4"/>
      <c r="HB133" s="4"/>
      <c r="HC133" s="4"/>
      <c r="HD133" s="4"/>
      <c r="HE133" s="4"/>
      <c r="HF133" s="4"/>
      <c r="HG133" s="4"/>
      <c r="HH133" s="4"/>
    </row>
    <row r="134" spans="1:216" s="2" customFormat="1" ht="43.5" customHeight="1">
      <c r="A134" s="13" t="s">
        <v>599</v>
      </c>
      <c r="B134" s="14">
        <v>44452</v>
      </c>
      <c r="C134" s="90" t="s">
        <v>600</v>
      </c>
      <c r="D134" s="52">
        <v>1375000</v>
      </c>
      <c r="E134" s="38" t="s">
        <v>601</v>
      </c>
      <c r="F134" s="38" t="s">
        <v>36</v>
      </c>
      <c r="G134" s="59">
        <v>30</v>
      </c>
      <c r="H134" s="58">
        <v>0</v>
      </c>
      <c r="I134" s="59">
        <v>0</v>
      </c>
      <c r="J134" s="14">
        <v>44454</v>
      </c>
      <c r="K134" s="14">
        <v>44483</v>
      </c>
      <c r="L134" s="28">
        <v>1</v>
      </c>
      <c r="M134" s="28">
        <v>1</v>
      </c>
      <c r="N134" s="14" t="s">
        <v>21</v>
      </c>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c r="DD134" s="4"/>
      <c r="DE134" s="4"/>
      <c r="DF134" s="4"/>
      <c r="DG134" s="4"/>
      <c r="DH134" s="4"/>
      <c r="DI134" s="4"/>
      <c r="DJ134" s="4"/>
      <c r="DK134" s="4"/>
      <c r="DL134" s="4"/>
      <c r="DM134" s="4"/>
      <c r="DN134" s="4"/>
      <c r="DO134" s="4"/>
      <c r="DP134" s="4"/>
      <c r="DQ134" s="4"/>
      <c r="DR134" s="4"/>
      <c r="DS134" s="4"/>
      <c r="DT134" s="4"/>
      <c r="DU134" s="4"/>
      <c r="DV134" s="4"/>
      <c r="DW134" s="4"/>
      <c r="DX134" s="4"/>
      <c r="DY134" s="4"/>
      <c r="DZ134" s="4"/>
      <c r="EA134" s="4"/>
      <c r="EB134" s="4"/>
      <c r="EC134" s="4"/>
      <c r="ED134" s="4"/>
      <c r="EE134" s="4"/>
      <c r="EF134" s="4"/>
      <c r="EG134" s="4"/>
      <c r="EH134" s="4"/>
      <c r="EI134" s="4"/>
      <c r="EJ134" s="4"/>
      <c r="EK134" s="4"/>
      <c r="EL134" s="4"/>
      <c r="EM134" s="4"/>
      <c r="EN134" s="4"/>
      <c r="EO134" s="4"/>
      <c r="EP134" s="4"/>
      <c r="EQ134" s="4"/>
      <c r="ER134" s="4"/>
      <c r="ES134" s="4"/>
      <c r="ET134" s="4"/>
      <c r="EU134" s="4"/>
      <c r="EV134" s="4"/>
      <c r="EW134" s="4"/>
      <c r="EX134" s="4"/>
      <c r="EY134" s="4"/>
      <c r="EZ134" s="4"/>
      <c r="FA134" s="4"/>
      <c r="FB134" s="4"/>
      <c r="FC134" s="4"/>
      <c r="FD134" s="4"/>
      <c r="FE134" s="4"/>
      <c r="FF134" s="4"/>
      <c r="FG134" s="4"/>
      <c r="FH134" s="4"/>
      <c r="FI134" s="4"/>
      <c r="FJ134" s="4"/>
      <c r="FK134" s="4"/>
      <c r="FL134" s="4"/>
      <c r="FM134" s="4"/>
      <c r="FN134" s="4"/>
      <c r="FO134" s="4"/>
      <c r="FP134" s="4"/>
      <c r="FQ134" s="4"/>
      <c r="FR134" s="4"/>
      <c r="FS134" s="4"/>
      <c r="FT134" s="4"/>
      <c r="FU134" s="4"/>
      <c r="FV134" s="4"/>
      <c r="FW134" s="4"/>
      <c r="FX134" s="4"/>
      <c r="FY134" s="4"/>
      <c r="FZ134" s="4"/>
      <c r="GA134" s="4"/>
      <c r="GB134" s="4"/>
      <c r="GC134" s="4"/>
      <c r="GD134" s="4"/>
      <c r="GE134" s="4"/>
      <c r="GF134" s="4"/>
      <c r="GG134" s="4"/>
      <c r="GH134" s="4"/>
      <c r="GI134" s="4"/>
      <c r="GJ134" s="4"/>
      <c r="GK134" s="4"/>
      <c r="GL134" s="4"/>
      <c r="GM134" s="4"/>
      <c r="GN134" s="4"/>
      <c r="GO134" s="4"/>
      <c r="GP134" s="4"/>
      <c r="GQ134" s="4"/>
      <c r="GR134" s="4"/>
      <c r="GS134" s="4"/>
      <c r="GT134" s="4"/>
      <c r="GU134" s="4"/>
      <c r="GV134" s="4"/>
      <c r="GW134" s="4"/>
      <c r="GX134" s="4"/>
      <c r="GY134" s="4"/>
      <c r="GZ134" s="4"/>
      <c r="HA134" s="4"/>
      <c r="HB134" s="4"/>
      <c r="HC134" s="4"/>
      <c r="HD134" s="4"/>
      <c r="HE134" s="4"/>
      <c r="HF134" s="4"/>
      <c r="HG134" s="4"/>
      <c r="HH134" s="4"/>
    </row>
    <row r="135" spans="1:216" s="2" customFormat="1" ht="43.5" customHeight="1">
      <c r="A135" s="13" t="s">
        <v>602</v>
      </c>
      <c r="B135" s="14">
        <v>44454</v>
      </c>
      <c r="C135" s="90" t="s">
        <v>603</v>
      </c>
      <c r="D135" s="52">
        <v>597366292</v>
      </c>
      <c r="E135" s="38" t="s">
        <v>604</v>
      </c>
      <c r="F135" s="38" t="s">
        <v>605</v>
      </c>
      <c r="G135" s="59">
        <v>258</v>
      </c>
      <c r="H135" s="58">
        <v>0</v>
      </c>
      <c r="I135" s="59">
        <v>0</v>
      </c>
      <c r="J135" s="14">
        <v>44467</v>
      </c>
      <c r="K135" s="14">
        <v>44724</v>
      </c>
      <c r="L135" s="28">
        <v>0</v>
      </c>
      <c r="M135" s="28">
        <v>0</v>
      </c>
      <c r="N135" s="14" t="s">
        <v>21</v>
      </c>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c r="DI135" s="4"/>
      <c r="DJ135" s="4"/>
      <c r="DK135" s="4"/>
      <c r="DL135" s="4"/>
      <c r="DM135" s="4"/>
      <c r="DN135" s="4"/>
      <c r="DO135" s="4"/>
      <c r="DP135" s="4"/>
      <c r="DQ135" s="4"/>
      <c r="DR135" s="4"/>
      <c r="DS135" s="4"/>
      <c r="DT135" s="4"/>
      <c r="DU135" s="4"/>
      <c r="DV135" s="4"/>
      <c r="DW135" s="4"/>
      <c r="DX135" s="4"/>
      <c r="DY135" s="4"/>
      <c r="DZ135" s="4"/>
      <c r="EA135" s="4"/>
      <c r="EB135" s="4"/>
      <c r="EC135" s="4"/>
      <c r="ED135" s="4"/>
      <c r="EE135" s="4"/>
      <c r="EF135" s="4"/>
      <c r="EG135" s="4"/>
      <c r="EH135" s="4"/>
      <c r="EI135" s="4"/>
      <c r="EJ135" s="4"/>
      <c r="EK135" s="4"/>
      <c r="EL135" s="4"/>
      <c r="EM135" s="4"/>
      <c r="EN135" s="4"/>
      <c r="EO135" s="4"/>
      <c r="EP135" s="4"/>
      <c r="EQ135" s="4"/>
      <c r="ER135" s="4"/>
      <c r="ES135" s="4"/>
      <c r="ET135" s="4"/>
      <c r="EU135" s="4"/>
      <c r="EV135" s="4"/>
      <c r="EW135" s="4"/>
      <c r="EX135" s="4"/>
      <c r="EY135" s="4"/>
      <c r="EZ135" s="4"/>
      <c r="FA135" s="4"/>
      <c r="FB135" s="4"/>
      <c r="FC135" s="4"/>
      <c r="FD135" s="4"/>
      <c r="FE135" s="4"/>
      <c r="FF135" s="4"/>
      <c r="FG135" s="4"/>
      <c r="FH135" s="4"/>
      <c r="FI135" s="4"/>
      <c r="FJ135" s="4"/>
      <c r="FK135" s="4"/>
      <c r="FL135" s="4"/>
      <c r="FM135" s="4"/>
      <c r="FN135" s="4"/>
      <c r="FO135" s="4"/>
      <c r="FP135" s="4"/>
      <c r="FQ135" s="4"/>
      <c r="FR135" s="4"/>
      <c r="FS135" s="4"/>
      <c r="FT135" s="4"/>
      <c r="FU135" s="4"/>
      <c r="FV135" s="4"/>
      <c r="FW135" s="4"/>
      <c r="FX135" s="4"/>
      <c r="FY135" s="4"/>
      <c r="FZ135" s="4"/>
      <c r="GA135" s="4"/>
      <c r="GB135" s="4"/>
      <c r="GC135" s="4"/>
      <c r="GD135" s="4"/>
      <c r="GE135" s="4"/>
      <c r="GF135" s="4"/>
      <c r="GG135" s="4"/>
      <c r="GH135" s="4"/>
      <c r="GI135" s="4"/>
      <c r="GJ135" s="4"/>
      <c r="GK135" s="4"/>
      <c r="GL135" s="4"/>
      <c r="GM135" s="4"/>
      <c r="GN135" s="4"/>
      <c r="GO135" s="4"/>
      <c r="GP135" s="4"/>
      <c r="GQ135" s="4"/>
      <c r="GR135" s="4"/>
      <c r="GS135" s="4"/>
      <c r="GT135" s="4"/>
      <c r="GU135" s="4"/>
      <c r="GV135" s="4"/>
      <c r="GW135" s="4"/>
      <c r="GX135" s="4"/>
      <c r="GY135" s="4"/>
      <c r="GZ135" s="4"/>
      <c r="HA135" s="4"/>
      <c r="HB135" s="4"/>
      <c r="HC135" s="4"/>
      <c r="HD135" s="4"/>
      <c r="HE135" s="4"/>
      <c r="HF135" s="4"/>
      <c r="HG135" s="4"/>
      <c r="HH135" s="4"/>
    </row>
    <row r="136" spans="1:216" s="2" customFormat="1" ht="43.5" customHeight="1">
      <c r="A136" s="13" t="s">
        <v>606</v>
      </c>
      <c r="B136" s="14">
        <v>44459</v>
      </c>
      <c r="C136" s="90" t="s">
        <v>607</v>
      </c>
      <c r="D136" s="52">
        <v>12969999863</v>
      </c>
      <c r="E136" s="38" t="s">
        <v>608</v>
      </c>
      <c r="F136" s="38"/>
      <c r="G136" s="59">
        <v>304</v>
      </c>
      <c r="H136" s="58">
        <v>0</v>
      </c>
      <c r="I136" s="59">
        <v>0</v>
      </c>
      <c r="J136" s="14">
        <v>44475</v>
      </c>
      <c r="K136" s="14">
        <v>44778</v>
      </c>
      <c r="L136" s="28">
        <v>0</v>
      </c>
      <c r="M136" s="28">
        <v>0</v>
      </c>
      <c r="N136" s="14" t="s">
        <v>21</v>
      </c>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c r="DB136" s="4"/>
      <c r="DC136" s="4"/>
      <c r="DD136" s="4"/>
      <c r="DE136" s="4"/>
      <c r="DF136" s="4"/>
      <c r="DG136" s="4"/>
      <c r="DH136" s="4"/>
      <c r="DI136" s="4"/>
      <c r="DJ136" s="4"/>
      <c r="DK136" s="4"/>
      <c r="DL136" s="4"/>
      <c r="DM136" s="4"/>
      <c r="DN136" s="4"/>
      <c r="DO136" s="4"/>
      <c r="DP136" s="4"/>
      <c r="DQ136" s="4"/>
      <c r="DR136" s="4"/>
      <c r="DS136" s="4"/>
      <c r="DT136" s="4"/>
      <c r="DU136" s="4"/>
      <c r="DV136" s="4"/>
      <c r="DW136" s="4"/>
      <c r="DX136" s="4"/>
      <c r="DY136" s="4"/>
      <c r="DZ136" s="4"/>
      <c r="EA136" s="4"/>
      <c r="EB136" s="4"/>
      <c r="EC136" s="4"/>
      <c r="ED136" s="4"/>
      <c r="EE136" s="4"/>
      <c r="EF136" s="4"/>
      <c r="EG136" s="4"/>
      <c r="EH136" s="4"/>
      <c r="EI136" s="4"/>
      <c r="EJ136" s="4"/>
      <c r="EK136" s="4"/>
      <c r="EL136" s="4"/>
      <c r="EM136" s="4"/>
      <c r="EN136" s="4"/>
      <c r="EO136" s="4"/>
      <c r="EP136" s="4"/>
      <c r="EQ136" s="4"/>
      <c r="ER136" s="4"/>
      <c r="ES136" s="4"/>
      <c r="ET136" s="4"/>
      <c r="EU136" s="4"/>
      <c r="EV136" s="4"/>
      <c r="EW136" s="4"/>
      <c r="EX136" s="4"/>
      <c r="EY136" s="4"/>
      <c r="EZ136" s="4"/>
      <c r="FA136" s="4"/>
      <c r="FB136" s="4"/>
      <c r="FC136" s="4"/>
      <c r="FD136" s="4"/>
      <c r="FE136" s="4"/>
      <c r="FF136" s="4"/>
      <c r="FG136" s="4"/>
      <c r="FH136" s="4"/>
      <c r="FI136" s="4"/>
      <c r="FJ136" s="4"/>
      <c r="FK136" s="4"/>
      <c r="FL136" s="4"/>
      <c r="FM136" s="4"/>
      <c r="FN136" s="4"/>
      <c r="FO136" s="4"/>
      <c r="FP136" s="4"/>
      <c r="FQ136" s="4"/>
      <c r="FR136" s="4"/>
      <c r="FS136" s="4"/>
      <c r="FT136" s="4"/>
      <c r="FU136" s="4"/>
      <c r="FV136" s="4"/>
      <c r="FW136" s="4"/>
      <c r="FX136" s="4"/>
      <c r="FY136" s="4"/>
      <c r="FZ136" s="4"/>
      <c r="GA136" s="4"/>
      <c r="GB136" s="4"/>
      <c r="GC136" s="4"/>
      <c r="GD136" s="4"/>
      <c r="GE136" s="4"/>
      <c r="GF136" s="4"/>
      <c r="GG136" s="4"/>
      <c r="GH136" s="4"/>
      <c r="GI136" s="4"/>
      <c r="GJ136" s="4"/>
      <c r="GK136" s="4"/>
      <c r="GL136" s="4"/>
      <c r="GM136" s="4"/>
      <c r="GN136" s="4"/>
      <c r="GO136" s="4"/>
      <c r="GP136" s="4"/>
      <c r="GQ136" s="4"/>
      <c r="GR136" s="4"/>
      <c r="GS136" s="4"/>
      <c r="GT136" s="4"/>
      <c r="GU136" s="4"/>
      <c r="GV136" s="4"/>
      <c r="GW136" s="4"/>
      <c r="GX136" s="4"/>
      <c r="GY136" s="4"/>
      <c r="GZ136" s="4"/>
      <c r="HA136" s="4"/>
      <c r="HB136" s="4"/>
      <c r="HC136" s="4"/>
      <c r="HD136" s="4"/>
      <c r="HE136" s="4"/>
      <c r="HF136" s="4"/>
      <c r="HG136" s="4"/>
      <c r="HH136" s="4"/>
    </row>
    <row r="137" spans="1:216" s="2" customFormat="1" ht="43.5" customHeight="1">
      <c r="A137" s="13" t="s">
        <v>609</v>
      </c>
      <c r="B137" s="14">
        <v>44459</v>
      </c>
      <c r="C137" s="90" t="s">
        <v>610</v>
      </c>
      <c r="D137" s="52">
        <v>730000000</v>
      </c>
      <c r="E137" s="38" t="s">
        <v>512</v>
      </c>
      <c r="F137" s="38" t="s">
        <v>534</v>
      </c>
      <c r="G137" s="59">
        <v>83</v>
      </c>
      <c r="H137" s="58">
        <v>0</v>
      </c>
      <c r="I137" s="59">
        <v>0</v>
      </c>
      <c r="J137" s="14">
        <v>44463</v>
      </c>
      <c r="K137" s="14">
        <v>44545</v>
      </c>
      <c r="L137" s="28">
        <v>1</v>
      </c>
      <c r="M137" s="28">
        <v>1</v>
      </c>
      <c r="N137" s="14" t="s">
        <v>21</v>
      </c>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c r="CM137" s="4"/>
      <c r="CN137" s="4"/>
      <c r="CO137" s="4"/>
      <c r="CP137" s="4"/>
      <c r="CQ137" s="4"/>
      <c r="CR137" s="4"/>
      <c r="CS137" s="4"/>
      <c r="CT137" s="4"/>
      <c r="CU137" s="4"/>
      <c r="CV137" s="4"/>
      <c r="CW137" s="4"/>
      <c r="CX137" s="4"/>
      <c r="CY137" s="4"/>
      <c r="CZ137" s="4"/>
      <c r="DA137" s="4"/>
      <c r="DB137" s="4"/>
      <c r="DC137" s="4"/>
      <c r="DD137" s="4"/>
      <c r="DE137" s="4"/>
      <c r="DF137" s="4"/>
      <c r="DG137" s="4"/>
      <c r="DH137" s="4"/>
      <c r="DI137" s="4"/>
      <c r="DJ137" s="4"/>
      <c r="DK137" s="4"/>
      <c r="DL137" s="4"/>
      <c r="DM137" s="4"/>
      <c r="DN137" s="4"/>
      <c r="DO137" s="4"/>
      <c r="DP137" s="4"/>
      <c r="DQ137" s="4"/>
      <c r="DR137" s="4"/>
      <c r="DS137" s="4"/>
      <c r="DT137" s="4"/>
      <c r="DU137" s="4"/>
      <c r="DV137" s="4"/>
      <c r="DW137" s="4"/>
      <c r="DX137" s="4"/>
      <c r="DY137" s="4"/>
      <c r="DZ137" s="4"/>
      <c r="EA137" s="4"/>
      <c r="EB137" s="4"/>
      <c r="EC137" s="4"/>
      <c r="ED137" s="4"/>
      <c r="EE137" s="4"/>
      <c r="EF137" s="4"/>
      <c r="EG137" s="4"/>
      <c r="EH137" s="4"/>
      <c r="EI137" s="4"/>
      <c r="EJ137" s="4"/>
      <c r="EK137" s="4"/>
      <c r="EL137" s="4"/>
      <c r="EM137" s="4"/>
      <c r="EN137" s="4"/>
      <c r="EO137" s="4"/>
      <c r="EP137" s="4"/>
      <c r="EQ137" s="4"/>
      <c r="ER137" s="4"/>
      <c r="ES137" s="4"/>
      <c r="ET137" s="4"/>
      <c r="EU137" s="4"/>
      <c r="EV137" s="4"/>
      <c r="EW137" s="4"/>
      <c r="EX137" s="4"/>
      <c r="EY137" s="4"/>
      <c r="EZ137" s="4"/>
      <c r="FA137" s="4"/>
      <c r="FB137" s="4"/>
      <c r="FC137" s="4"/>
      <c r="FD137" s="4"/>
      <c r="FE137" s="4"/>
      <c r="FF137" s="4"/>
      <c r="FG137" s="4"/>
      <c r="FH137" s="4"/>
      <c r="FI137" s="4"/>
      <c r="FJ137" s="4"/>
      <c r="FK137" s="4"/>
      <c r="FL137" s="4"/>
      <c r="FM137" s="4"/>
      <c r="FN137" s="4"/>
      <c r="FO137" s="4"/>
      <c r="FP137" s="4"/>
      <c r="FQ137" s="4"/>
      <c r="FR137" s="4"/>
      <c r="FS137" s="4"/>
      <c r="FT137" s="4"/>
      <c r="FU137" s="4"/>
      <c r="FV137" s="4"/>
      <c r="FW137" s="4"/>
      <c r="FX137" s="4"/>
      <c r="FY137" s="4"/>
      <c r="FZ137" s="4"/>
      <c r="GA137" s="4"/>
      <c r="GB137" s="4"/>
      <c r="GC137" s="4"/>
      <c r="GD137" s="4"/>
      <c r="GE137" s="4"/>
      <c r="GF137" s="4"/>
      <c r="GG137" s="4"/>
      <c r="GH137" s="4"/>
      <c r="GI137" s="4"/>
      <c r="GJ137" s="4"/>
      <c r="GK137" s="4"/>
      <c r="GL137" s="4"/>
      <c r="GM137" s="4"/>
      <c r="GN137" s="4"/>
      <c r="GO137" s="4"/>
      <c r="GP137" s="4"/>
      <c r="GQ137" s="4"/>
      <c r="GR137" s="4"/>
      <c r="GS137" s="4"/>
      <c r="GT137" s="4"/>
      <c r="GU137" s="4"/>
      <c r="GV137" s="4"/>
      <c r="GW137" s="4"/>
      <c r="GX137" s="4"/>
      <c r="GY137" s="4"/>
      <c r="GZ137" s="4"/>
      <c r="HA137" s="4"/>
      <c r="HB137" s="4"/>
      <c r="HC137" s="4"/>
      <c r="HD137" s="4"/>
      <c r="HE137" s="4"/>
      <c r="HF137" s="4"/>
      <c r="HG137" s="4"/>
      <c r="HH137" s="4"/>
    </row>
    <row r="138" spans="1:216" s="2" customFormat="1" ht="43.5" customHeight="1">
      <c r="A138" s="13" t="s">
        <v>611</v>
      </c>
      <c r="B138" s="14">
        <v>44459</v>
      </c>
      <c r="C138" s="90" t="s">
        <v>612</v>
      </c>
      <c r="D138" s="52">
        <v>31500000</v>
      </c>
      <c r="E138" s="38" t="s">
        <v>613</v>
      </c>
      <c r="F138" s="38" t="s">
        <v>614</v>
      </c>
      <c r="G138" s="59">
        <v>103</v>
      </c>
      <c r="H138" s="58">
        <v>0</v>
      </c>
      <c r="I138" s="59">
        <v>0</v>
      </c>
      <c r="J138" s="14">
        <v>44459</v>
      </c>
      <c r="K138" s="14">
        <v>44561</v>
      </c>
      <c r="L138" s="28">
        <v>1</v>
      </c>
      <c r="M138" s="28">
        <v>1</v>
      </c>
      <c r="N138" s="14" t="s">
        <v>21</v>
      </c>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c r="CM138" s="4"/>
      <c r="CN138" s="4"/>
      <c r="CO138" s="4"/>
      <c r="CP138" s="4"/>
      <c r="CQ138" s="4"/>
      <c r="CR138" s="4"/>
      <c r="CS138" s="4"/>
      <c r="CT138" s="4"/>
      <c r="CU138" s="4"/>
      <c r="CV138" s="4"/>
      <c r="CW138" s="4"/>
      <c r="CX138" s="4"/>
      <c r="CY138" s="4"/>
      <c r="CZ138" s="4"/>
      <c r="DA138" s="4"/>
      <c r="DB138" s="4"/>
      <c r="DC138" s="4"/>
      <c r="DD138" s="4"/>
      <c r="DE138" s="4"/>
      <c r="DF138" s="4"/>
      <c r="DG138" s="4"/>
      <c r="DH138" s="4"/>
      <c r="DI138" s="4"/>
      <c r="DJ138" s="4"/>
      <c r="DK138" s="4"/>
      <c r="DL138" s="4"/>
      <c r="DM138" s="4"/>
      <c r="DN138" s="4"/>
      <c r="DO138" s="4"/>
      <c r="DP138" s="4"/>
      <c r="DQ138" s="4"/>
      <c r="DR138" s="4"/>
      <c r="DS138" s="4"/>
      <c r="DT138" s="4"/>
      <c r="DU138" s="4"/>
      <c r="DV138" s="4"/>
      <c r="DW138" s="4"/>
      <c r="DX138" s="4"/>
      <c r="DY138" s="4"/>
      <c r="DZ138" s="4"/>
      <c r="EA138" s="4"/>
      <c r="EB138" s="4"/>
      <c r="EC138" s="4"/>
      <c r="ED138" s="4"/>
      <c r="EE138" s="4"/>
      <c r="EF138" s="4"/>
      <c r="EG138" s="4"/>
      <c r="EH138" s="4"/>
      <c r="EI138" s="4"/>
      <c r="EJ138" s="4"/>
      <c r="EK138" s="4"/>
      <c r="EL138" s="4"/>
      <c r="EM138" s="4"/>
      <c r="EN138" s="4"/>
      <c r="EO138" s="4"/>
      <c r="EP138" s="4"/>
      <c r="EQ138" s="4"/>
      <c r="ER138" s="4"/>
      <c r="ES138" s="4"/>
      <c r="ET138" s="4"/>
      <c r="EU138" s="4"/>
      <c r="EV138" s="4"/>
      <c r="EW138" s="4"/>
      <c r="EX138" s="4"/>
      <c r="EY138" s="4"/>
      <c r="EZ138" s="4"/>
      <c r="FA138" s="4"/>
      <c r="FB138" s="4"/>
      <c r="FC138" s="4"/>
      <c r="FD138" s="4"/>
      <c r="FE138" s="4"/>
      <c r="FF138" s="4"/>
      <c r="FG138" s="4"/>
      <c r="FH138" s="4"/>
      <c r="FI138" s="4"/>
      <c r="FJ138" s="4"/>
      <c r="FK138" s="4"/>
      <c r="FL138" s="4"/>
      <c r="FM138" s="4"/>
      <c r="FN138" s="4"/>
      <c r="FO138" s="4"/>
      <c r="FP138" s="4"/>
      <c r="FQ138" s="4"/>
      <c r="FR138" s="4"/>
      <c r="FS138" s="4"/>
      <c r="FT138" s="4"/>
      <c r="FU138" s="4"/>
      <c r="FV138" s="4"/>
      <c r="FW138" s="4"/>
      <c r="FX138" s="4"/>
      <c r="FY138" s="4"/>
      <c r="FZ138" s="4"/>
      <c r="GA138" s="4"/>
      <c r="GB138" s="4"/>
      <c r="GC138" s="4"/>
      <c r="GD138" s="4"/>
      <c r="GE138" s="4"/>
      <c r="GF138" s="4"/>
      <c r="GG138" s="4"/>
      <c r="GH138" s="4"/>
      <c r="GI138" s="4"/>
      <c r="GJ138" s="4"/>
      <c r="GK138" s="4"/>
      <c r="GL138" s="4"/>
      <c r="GM138" s="4"/>
      <c r="GN138" s="4"/>
      <c r="GO138" s="4"/>
      <c r="GP138" s="4"/>
      <c r="GQ138" s="4"/>
      <c r="GR138" s="4"/>
      <c r="GS138" s="4"/>
      <c r="GT138" s="4"/>
      <c r="GU138" s="4"/>
      <c r="GV138" s="4"/>
      <c r="GW138" s="4"/>
      <c r="GX138" s="4"/>
      <c r="GY138" s="4"/>
      <c r="GZ138" s="4"/>
      <c r="HA138" s="4"/>
      <c r="HB138" s="4"/>
      <c r="HC138" s="4"/>
      <c r="HD138" s="4"/>
      <c r="HE138" s="4"/>
      <c r="HF138" s="4"/>
      <c r="HG138" s="4"/>
      <c r="HH138" s="4"/>
    </row>
    <row r="139" spans="1:216" s="2" customFormat="1" ht="43.5" customHeight="1">
      <c r="A139" s="13" t="s">
        <v>615</v>
      </c>
      <c r="B139" s="14">
        <v>44462</v>
      </c>
      <c r="C139" s="90" t="s">
        <v>616</v>
      </c>
      <c r="D139" s="52">
        <v>388000000</v>
      </c>
      <c r="E139" s="38" t="s">
        <v>617</v>
      </c>
      <c r="F139" s="38" t="s">
        <v>41</v>
      </c>
      <c r="G139" s="59">
        <v>91</v>
      </c>
      <c r="H139" s="58">
        <v>0</v>
      </c>
      <c r="I139" s="59">
        <v>0</v>
      </c>
      <c r="J139" s="14">
        <v>44470</v>
      </c>
      <c r="K139" s="14">
        <v>44560</v>
      </c>
      <c r="L139" s="28">
        <v>1</v>
      </c>
      <c r="M139" s="28">
        <v>1</v>
      </c>
      <c r="N139" s="14" t="s">
        <v>21</v>
      </c>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c r="CW139" s="4"/>
      <c r="CX139" s="4"/>
      <c r="CY139" s="4"/>
      <c r="CZ139" s="4"/>
      <c r="DA139" s="4"/>
      <c r="DB139" s="4"/>
      <c r="DC139" s="4"/>
      <c r="DD139" s="4"/>
      <c r="DE139" s="4"/>
      <c r="DF139" s="4"/>
      <c r="DG139" s="4"/>
      <c r="DH139" s="4"/>
      <c r="DI139" s="4"/>
      <c r="DJ139" s="4"/>
      <c r="DK139" s="4"/>
      <c r="DL139" s="4"/>
      <c r="DM139" s="4"/>
      <c r="DN139" s="4"/>
      <c r="DO139" s="4"/>
      <c r="DP139" s="4"/>
      <c r="DQ139" s="4"/>
      <c r="DR139" s="4"/>
      <c r="DS139" s="4"/>
      <c r="DT139" s="4"/>
      <c r="DU139" s="4"/>
      <c r="DV139" s="4"/>
      <c r="DW139" s="4"/>
      <c r="DX139" s="4"/>
      <c r="DY139" s="4"/>
      <c r="DZ139" s="4"/>
      <c r="EA139" s="4"/>
      <c r="EB139" s="4"/>
      <c r="EC139" s="4"/>
      <c r="ED139" s="4"/>
      <c r="EE139" s="4"/>
      <c r="EF139" s="4"/>
      <c r="EG139" s="4"/>
      <c r="EH139" s="4"/>
      <c r="EI139" s="4"/>
      <c r="EJ139" s="4"/>
      <c r="EK139" s="4"/>
      <c r="EL139" s="4"/>
      <c r="EM139" s="4"/>
      <c r="EN139" s="4"/>
      <c r="EO139" s="4"/>
      <c r="EP139" s="4"/>
      <c r="EQ139" s="4"/>
      <c r="ER139" s="4"/>
      <c r="ES139" s="4"/>
      <c r="ET139" s="4"/>
      <c r="EU139" s="4"/>
      <c r="EV139" s="4"/>
      <c r="EW139" s="4"/>
      <c r="EX139" s="4"/>
      <c r="EY139" s="4"/>
      <c r="EZ139" s="4"/>
      <c r="FA139" s="4"/>
      <c r="FB139" s="4"/>
      <c r="FC139" s="4"/>
      <c r="FD139" s="4"/>
      <c r="FE139" s="4"/>
      <c r="FF139" s="4"/>
      <c r="FG139" s="4"/>
      <c r="FH139" s="4"/>
      <c r="FI139" s="4"/>
      <c r="FJ139" s="4"/>
      <c r="FK139" s="4"/>
      <c r="FL139" s="4"/>
      <c r="FM139" s="4"/>
      <c r="FN139" s="4"/>
      <c r="FO139" s="4"/>
      <c r="FP139" s="4"/>
      <c r="FQ139" s="4"/>
      <c r="FR139" s="4"/>
      <c r="FS139" s="4"/>
      <c r="FT139" s="4"/>
      <c r="FU139" s="4"/>
      <c r="FV139" s="4"/>
      <c r="FW139" s="4"/>
      <c r="FX139" s="4"/>
      <c r="FY139" s="4"/>
      <c r="FZ139" s="4"/>
      <c r="GA139" s="4"/>
      <c r="GB139" s="4"/>
      <c r="GC139" s="4"/>
      <c r="GD139" s="4"/>
      <c r="GE139" s="4"/>
      <c r="GF139" s="4"/>
      <c r="GG139" s="4"/>
      <c r="GH139" s="4"/>
      <c r="GI139" s="4"/>
      <c r="GJ139" s="4"/>
      <c r="GK139" s="4"/>
      <c r="GL139" s="4"/>
      <c r="GM139" s="4"/>
      <c r="GN139" s="4"/>
      <c r="GO139" s="4"/>
      <c r="GP139" s="4"/>
      <c r="GQ139" s="4"/>
      <c r="GR139" s="4"/>
      <c r="GS139" s="4"/>
      <c r="GT139" s="4"/>
      <c r="GU139" s="4"/>
      <c r="GV139" s="4"/>
      <c r="GW139" s="4"/>
      <c r="GX139" s="4"/>
      <c r="GY139" s="4"/>
      <c r="GZ139" s="4"/>
      <c r="HA139" s="4"/>
      <c r="HB139" s="4"/>
      <c r="HC139" s="4"/>
      <c r="HD139" s="4"/>
      <c r="HE139" s="4"/>
      <c r="HF139" s="4"/>
      <c r="HG139" s="4"/>
      <c r="HH139" s="4"/>
    </row>
    <row r="140" spans="1:216" s="2" customFormat="1" ht="43.5" customHeight="1">
      <c r="A140" s="13" t="s">
        <v>618</v>
      </c>
      <c r="B140" s="14">
        <v>44459</v>
      </c>
      <c r="C140" s="90" t="s">
        <v>619</v>
      </c>
      <c r="D140" s="52">
        <v>224499450</v>
      </c>
      <c r="E140" s="38" t="s">
        <v>620</v>
      </c>
      <c r="F140" s="38" t="s">
        <v>513</v>
      </c>
      <c r="G140" s="59">
        <v>91</v>
      </c>
      <c r="H140" s="58">
        <v>0</v>
      </c>
      <c r="I140" s="59">
        <v>0</v>
      </c>
      <c r="J140" s="14">
        <v>44470</v>
      </c>
      <c r="K140" s="14">
        <v>44560</v>
      </c>
      <c r="L140" s="28">
        <v>0.9</v>
      </c>
      <c r="M140" s="28">
        <v>0.9</v>
      </c>
      <c r="N140" s="14" t="s">
        <v>21</v>
      </c>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4"/>
      <c r="CP140" s="4"/>
      <c r="CQ140" s="4"/>
      <c r="CR140" s="4"/>
      <c r="CS140" s="4"/>
      <c r="CT140" s="4"/>
      <c r="CU140" s="4"/>
      <c r="CV140" s="4"/>
      <c r="CW140" s="4"/>
      <c r="CX140" s="4"/>
      <c r="CY140" s="4"/>
      <c r="CZ140" s="4"/>
      <c r="DA140" s="4"/>
      <c r="DB140" s="4"/>
      <c r="DC140" s="4"/>
      <c r="DD140" s="4"/>
      <c r="DE140" s="4"/>
      <c r="DF140" s="4"/>
      <c r="DG140" s="4"/>
      <c r="DH140" s="4"/>
      <c r="DI140" s="4"/>
      <c r="DJ140" s="4"/>
      <c r="DK140" s="4"/>
      <c r="DL140" s="4"/>
      <c r="DM140" s="4"/>
      <c r="DN140" s="4"/>
      <c r="DO140" s="4"/>
      <c r="DP140" s="4"/>
      <c r="DQ140" s="4"/>
      <c r="DR140" s="4"/>
      <c r="DS140" s="4"/>
      <c r="DT140" s="4"/>
      <c r="DU140" s="4"/>
      <c r="DV140" s="4"/>
      <c r="DW140" s="4"/>
      <c r="DX140" s="4"/>
      <c r="DY140" s="4"/>
      <c r="DZ140" s="4"/>
      <c r="EA140" s="4"/>
      <c r="EB140" s="4"/>
      <c r="EC140" s="4"/>
      <c r="ED140" s="4"/>
      <c r="EE140" s="4"/>
      <c r="EF140" s="4"/>
      <c r="EG140" s="4"/>
      <c r="EH140" s="4"/>
      <c r="EI140" s="4"/>
      <c r="EJ140" s="4"/>
      <c r="EK140" s="4"/>
      <c r="EL140" s="4"/>
      <c r="EM140" s="4"/>
      <c r="EN140" s="4"/>
      <c r="EO140" s="4"/>
      <c r="EP140" s="4"/>
      <c r="EQ140" s="4"/>
      <c r="ER140" s="4"/>
      <c r="ES140" s="4"/>
      <c r="ET140" s="4"/>
      <c r="EU140" s="4"/>
      <c r="EV140" s="4"/>
      <c r="EW140" s="4"/>
      <c r="EX140" s="4"/>
      <c r="EY140" s="4"/>
      <c r="EZ140" s="4"/>
      <c r="FA140" s="4"/>
      <c r="FB140" s="4"/>
      <c r="FC140" s="4"/>
      <c r="FD140" s="4"/>
      <c r="FE140" s="4"/>
      <c r="FF140" s="4"/>
      <c r="FG140" s="4"/>
      <c r="FH140" s="4"/>
      <c r="FI140" s="4"/>
      <c r="FJ140" s="4"/>
      <c r="FK140" s="4"/>
      <c r="FL140" s="4"/>
      <c r="FM140" s="4"/>
      <c r="FN140" s="4"/>
      <c r="FO140" s="4"/>
      <c r="FP140" s="4"/>
      <c r="FQ140" s="4"/>
      <c r="FR140" s="4"/>
      <c r="FS140" s="4"/>
      <c r="FT140" s="4"/>
      <c r="FU140" s="4"/>
      <c r="FV140" s="4"/>
      <c r="FW140" s="4"/>
      <c r="FX140" s="4"/>
      <c r="FY140" s="4"/>
      <c r="FZ140" s="4"/>
      <c r="GA140" s="4"/>
      <c r="GB140" s="4"/>
      <c r="GC140" s="4"/>
      <c r="GD140" s="4"/>
      <c r="GE140" s="4"/>
      <c r="GF140" s="4"/>
      <c r="GG140" s="4"/>
      <c r="GH140" s="4"/>
      <c r="GI140" s="4"/>
      <c r="GJ140" s="4"/>
      <c r="GK140" s="4"/>
      <c r="GL140" s="4"/>
      <c r="GM140" s="4"/>
      <c r="GN140" s="4"/>
      <c r="GO140" s="4"/>
      <c r="GP140" s="4"/>
      <c r="GQ140" s="4"/>
      <c r="GR140" s="4"/>
      <c r="GS140" s="4"/>
      <c r="GT140" s="4"/>
      <c r="GU140" s="4"/>
      <c r="GV140" s="4"/>
      <c r="GW140" s="4"/>
      <c r="GX140" s="4"/>
      <c r="GY140" s="4"/>
      <c r="GZ140" s="4"/>
      <c r="HA140" s="4"/>
      <c r="HB140" s="4"/>
      <c r="HC140" s="4"/>
      <c r="HD140" s="4"/>
      <c r="HE140" s="4"/>
      <c r="HF140" s="4"/>
      <c r="HG140" s="4"/>
      <c r="HH140" s="4"/>
    </row>
    <row r="141" spans="1:216" s="2" customFormat="1" ht="43.5" customHeight="1">
      <c r="A141" s="13" t="s">
        <v>621</v>
      </c>
      <c r="B141" s="14">
        <v>44459</v>
      </c>
      <c r="C141" s="90" t="s">
        <v>622</v>
      </c>
      <c r="D141" s="52">
        <v>587000000</v>
      </c>
      <c r="E141" s="38" t="s">
        <v>623</v>
      </c>
      <c r="F141" s="38" t="s">
        <v>589</v>
      </c>
      <c r="G141" s="59">
        <v>83</v>
      </c>
      <c r="H141" s="58">
        <v>0</v>
      </c>
      <c r="I141" s="59">
        <v>0</v>
      </c>
      <c r="J141" s="14">
        <v>44463</v>
      </c>
      <c r="K141" s="14">
        <v>44545</v>
      </c>
      <c r="L141" s="28">
        <v>1</v>
      </c>
      <c r="M141" s="28">
        <v>1</v>
      </c>
      <c r="N141" s="14" t="s">
        <v>21</v>
      </c>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c r="CM141" s="4"/>
      <c r="CN141" s="4"/>
      <c r="CO141" s="4"/>
      <c r="CP141" s="4"/>
      <c r="CQ141" s="4"/>
      <c r="CR141" s="4"/>
      <c r="CS141" s="4"/>
      <c r="CT141" s="4"/>
      <c r="CU141" s="4"/>
      <c r="CV141" s="4"/>
      <c r="CW141" s="4"/>
      <c r="CX141" s="4"/>
      <c r="CY141" s="4"/>
      <c r="CZ141" s="4"/>
      <c r="DA141" s="4"/>
      <c r="DB141" s="4"/>
      <c r="DC141" s="4"/>
      <c r="DD141" s="4"/>
      <c r="DE141" s="4"/>
      <c r="DF141" s="4"/>
      <c r="DG141" s="4"/>
      <c r="DH141" s="4"/>
      <c r="DI141" s="4"/>
      <c r="DJ141" s="4"/>
      <c r="DK141" s="4"/>
      <c r="DL141" s="4"/>
      <c r="DM141" s="4"/>
      <c r="DN141" s="4"/>
      <c r="DO141" s="4"/>
      <c r="DP141" s="4"/>
      <c r="DQ141" s="4"/>
      <c r="DR141" s="4"/>
      <c r="DS141" s="4"/>
      <c r="DT141" s="4"/>
      <c r="DU141" s="4"/>
      <c r="DV141" s="4"/>
      <c r="DW141" s="4"/>
      <c r="DX141" s="4"/>
      <c r="DY141" s="4"/>
      <c r="DZ141" s="4"/>
      <c r="EA141" s="4"/>
      <c r="EB141" s="4"/>
      <c r="EC141" s="4"/>
      <c r="ED141" s="4"/>
      <c r="EE141" s="4"/>
      <c r="EF141" s="4"/>
      <c r="EG141" s="4"/>
      <c r="EH141" s="4"/>
      <c r="EI141" s="4"/>
      <c r="EJ141" s="4"/>
      <c r="EK141" s="4"/>
      <c r="EL141" s="4"/>
      <c r="EM141" s="4"/>
      <c r="EN141" s="4"/>
      <c r="EO141" s="4"/>
      <c r="EP141" s="4"/>
      <c r="EQ141" s="4"/>
      <c r="ER141" s="4"/>
      <c r="ES141" s="4"/>
      <c r="ET141" s="4"/>
      <c r="EU141" s="4"/>
      <c r="EV141" s="4"/>
      <c r="EW141" s="4"/>
      <c r="EX141" s="4"/>
      <c r="EY141" s="4"/>
      <c r="EZ141" s="4"/>
      <c r="FA141" s="4"/>
      <c r="FB141" s="4"/>
      <c r="FC141" s="4"/>
      <c r="FD141" s="4"/>
      <c r="FE141" s="4"/>
      <c r="FF141" s="4"/>
      <c r="FG141" s="4"/>
      <c r="FH141" s="4"/>
      <c r="FI141" s="4"/>
      <c r="FJ141" s="4"/>
      <c r="FK141" s="4"/>
      <c r="FL141" s="4"/>
      <c r="FM141" s="4"/>
      <c r="FN141" s="4"/>
      <c r="FO141" s="4"/>
      <c r="FP141" s="4"/>
      <c r="FQ141" s="4"/>
      <c r="FR141" s="4"/>
      <c r="FS141" s="4"/>
      <c r="FT141" s="4"/>
      <c r="FU141" s="4"/>
      <c r="FV141" s="4"/>
      <c r="FW141" s="4"/>
      <c r="FX141" s="4"/>
      <c r="FY141" s="4"/>
      <c r="FZ141" s="4"/>
      <c r="GA141" s="4"/>
      <c r="GB141" s="4"/>
      <c r="GC141" s="4"/>
      <c r="GD141" s="4"/>
      <c r="GE141" s="4"/>
      <c r="GF141" s="4"/>
      <c r="GG141" s="4"/>
      <c r="GH141" s="4"/>
      <c r="GI141" s="4"/>
      <c r="GJ141" s="4"/>
      <c r="GK141" s="4"/>
      <c r="GL141" s="4"/>
      <c r="GM141" s="4"/>
      <c r="GN141" s="4"/>
      <c r="GO141" s="4"/>
      <c r="GP141" s="4"/>
      <c r="GQ141" s="4"/>
      <c r="GR141" s="4"/>
      <c r="GS141" s="4"/>
      <c r="GT141" s="4"/>
      <c r="GU141" s="4"/>
      <c r="GV141" s="4"/>
      <c r="GW141" s="4"/>
      <c r="GX141" s="4"/>
      <c r="GY141" s="4"/>
      <c r="GZ141" s="4"/>
      <c r="HA141" s="4"/>
      <c r="HB141" s="4"/>
      <c r="HC141" s="4"/>
      <c r="HD141" s="4"/>
      <c r="HE141" s="4"/>
      <c r="HF141" s="4"/>
      <c r="HG141" s="4"/>
      <c r="HH141" s="4"/>
    </row>
    <row r="142" spans="1:216" s="2" customFormat="1" ht="43.5" customHeight="1">
      <c r="A142" s="13" t="s">
        <v>624</v>
      </c>
      <c r="B142" s="14">
        <v>44470</v>
      </c>
      <c r="C142" s="90" t="s">
        <v>625</v>
      </c>
      <c r="D142" s="54">
        <v>8326400000</v>
      </c>
      <c r="E142" s="38" t="s">
        <v>626</v>
      </c>
      <c r="F142" s="38" t="s">
        <v>151</v>
      </c>
      <c r="G142" s="59">
        <v>92</v>
      </c>
      <c r="H142" s="58">
        <v>0</v>
      </c>
      <c r="I142" s="59">
        <v>0</v>
      </c>
      <c r="J142" s="14">
        <v>44470</v>
      </c>
      <c r="K142" s="14">
        <v>44561</v>
      </c>
      <c r="L142" s="28">
        <v>1</v>
      </c>
      <c r="M142" s="28">
        <v>1</v>
      </c>
      <c r="N142" s="14" t="s">
        <v>21</v>
      </c>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c r="CM142" s="4"/>
      <c r="CN142" s="4"/>
      <c r="CO142" s="4"/>
      <c r="CP142" s="4"/>
      <c r="CQ142" s="4"/>
      <c r="CR142" s="4"/>
      <c r="CS142" s="4"/>
      <c r="CT142" s="4"/>
      <c r="CU142" s="4"/>
      <c r="CV142" s="4"/>
      <c r="CW142" s="4"/>
      <c r="CX142" s="4"/>
      <c r="CY142" s="4"/>
      <c r="CZ142" s="4"/>
      <c r="DA142" s="4"/>
      <c r="DB142" s="4"/>
      <c r="DC142" s="4"/>
      <c r="DD142" s="4"/>
      <c r="DE142" s="4"/>
      <c r="DF142" s="4"/>
      <c r="DG142" s="4"/>
      <c r="DH142" s="4"/>
      <c r="DI142" s="4"/>
      <c r="DJ142" s="4"/>
      <c r="DK142" s="4"/>
      <c r="DL142" s="4"/>
      <c r="DM142" s="4"/>
      <c r="DN142" s="4"/>
      <c r="DO142" s="4"/>
      <c r="DP142" s="4"/>
      <c r="DQ142" s="4"/>
      <c r="DR142" s="4"/>
      <c r="DS142" s="4"/>
      <c r="DT142" s="4"/>
      <c r="DU142" s="4"/>
      <c r="DV142" s="4"/>
      <c r="DW142" s="4"/>
      <c r="DX142" s="4"/>
      <c r="DY142" s="4"/>
      <c r="DZ142" s="4"/>
      <c r="EA142" s="4"/>
      <c r="EB142" s="4"/>
      <c r="EC142" s="4"/>
      <c r="ED142" s="4"/>
      <c r="EE142" s="4"/>
      <c r="EF142" s="4"/>
      <c r="EG142" s="4"/>
      <c r="EH142" s="4"/>
      <c r="EI142" s="4"/>
      <c r="EJ142" s="4"/>
      <c r="EK142" s="4"/>
      <c r="EL142" s="4"/>
      <c r="EM142" s="4"/>
      <c r="EN142" s="4"/>
      <c r="EO142" s="4"/>
      <c r="EP142" s="4"/>
      <c r="EQ142" s="4"/>
      <c r="ER142" s="4"/>
      <c r="ES142" s="4"/>
      <c r="ET142" s="4"/>
      <c r="EU142" s="4"/>
      <c r="EV142" s="4"/>
      <c r="EW142" s="4"/>
      <c r="EX142" s="4"/>
      <c r="EY142" s="4"/>
      <c r="EZ142" s="4"/>
      <c r="FA142" s="4"/>
      <c r="FB142" s="4"/>
      <c r="FC142" s="4"/>
      <c r="FD142" s="4"/>
      <c r="FE142" s="4"/>
      <c r="FF142" s="4"/>
      <c r="FG142" s="4"/>
      <c r="FH142" s="4"/>
      <c r="FI142" s="4"/>
      <c r="FJ142" s="4"/>
      <c r="FK142" s="4"/>
      <c r="FL142" s="4"/>
      <c r="FM142" s="4"/>
      <c r="FN142" s="4"/>
      <c r="FO142" s="4"/>
      <c r="FP142" s="4"/>
      <c r="FQ142" s="4"/>
      <c r="FR142" s="4"/>
      <c r="FS142" s="4"/>
      <c r="FT142" s="4"/>
      <c r="FU142" s="4"/>
      <c r="FV142" s="4"/>
      <c r="FW142" s="4"/>
      <c r="FX142" s="4"/>
      <c r="FY142" s="4"/>
      <c r="FZ142" s="4"/>
      <c r="GA142" s="4"/>
      <c r="GB142" s="4"/>
      <c r="GC142" s="4"/>
      <c r="GD142" s="4"/>
      <c r="GE142" s="4"/>
      <c r="GF142" s="4"/>
      <c r="GG142" s="4"/>
      <c r="GH142" s="4"/>
      <c r="GI142" s="4"/>
      <c r="GJ142" s="4"/>
      <c r="GK142" s="4"/>
      <c r="GL142" s="4"/>
      <c r="GM142" s="4"/>
      <c r="GN142" s="4"/>
      <c r="GO142" s="4"/>
      <c r="GP142" s="4"/>
      <c r="GQ142" s="4"/>
      <c r="GR142" s="4"/>
      <c r="GS142" s="4"/>
      <c r="GT142" s="4"/>
      <c r="GU142" s="4"/>
      <c r="GV142" s="4"/>
      <c r="GW142" s="4"/>
      <c r="GX142" s="4"/>
      <c r="GY142" s="4"/>
      <c r="GZ142" s="4"/>
      <c r="HA142" s="4"/>
      <c r="HB142" s="4"/>
      <c r="HC142" s="4"/>
      <c r="HD142" s="4"/>
      <c r="HE142" s="4"/>
      <c r="HF142" s="4"/>
      <c r="HG142" s="4"/>
      <c r="HH142" s="4"/>
    </row>
    <row r="143" spans="1:216" s="2" customFormat="1" ht="43.5" customHeight="1">
      <c r="A143" s="13" t="s">
        <v>627</v>
      </c>
      <c r="B143" s="14">
        <v>44468</v>
      </c>
      <c r="C143" s="90" t="s">
        <v>628</v>
      </c>
      <c r="D143" s="52">
        <v>10000000</v>
      </c>
      <c r="E143" s="38" t="s">
        <v>629</v>
      </c>
      <c r="F143" s="38" t="s">
        <v>177</v>
      </c>
      <c r="G143" s="59">
        <v>31</v>
      </c>
      <c r="H143" s="58">
        <v>0</v>
      </c>
      <c r="I143" s="59">
        <v>0</v>
      </c>
      <c r="J143" s="14">
        <v>44474</v>
      </c>
      <c r="K143" s="14">
        <v>44504</v>
      </c>
      <c r="L143" s="28">
        <v>0</v>
      </c>
      <c r="M143" s="28">
        <v>0</v>
      </c>
      <c r="N143" s="14" t="s">
        <v>21</v>
      </c>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c r="CM143" s="4"/>
      <c r="CN143" s="4"/>
      <c r="CO143" s="4"/>
      <c r="CP143" s="4"/>
      <c r="CQ143" s="4"/>
      <c r="CR143" s="4"/>
      <c r="CS143" s="4"/>
      <c r="CT143" s="4"/>
      <c r="CU143" s="4"/>
      <c r="CV143" s="4"/>
      <c r="CW143" s="4"/>
      <c r="CX143" s="4"/>
      <c r="CY143" s="4"/>
      <c r="CZ143" s="4"/>
      <c r="DA143" s="4"/>
      <c r="DB143" s="4"/>
      <c r="DC143" s="4"/>
      <c r="DD143" s="4"/>
      <c r="DE143" s="4"/>
      <c r="DF143" s="4"/>
      <c r="DG143" s="4"/>
      <c r="DH143" s="4"/>
      <c r="DI143" s="4"/>
      <c r="DJ143" s="4"/>
      <c r="DK143" s="4"/>
      <c r="DL143" s="4"/>
      <c r="DM143" s="4"/>
      <c r="DN143" s="4"/>
      <c r="DO143" s="4"/>
      <c r="DP143" s="4"/>
      <c r="DQ143" s="4"/>
      <c r="DR143" s="4"/>
      <c r="DS143" s="4"/>
      <c r="DT143" s="4"/>
      <c r="DU143" s="4"/>
      <c r="DV143" s="4"/>
      <c r="DW143" s="4"/>
      <c r="DX143" s="4"/>
      <c r="DY143" s="4"/>
      <c r="DZ143" s="4"/>
      <c r="EA143" s="4"/>
      <c r="EB143" s="4"/>
      <c r="EC143" s="4"/>
      <c r="ED143" s="4"/>
      <c r="EE143" s="4"/>
      <c r="EF143" s="4"/>
      <c r="EG143" s="4"/>
      <c r="EH143" s="4"/>
      <c r="EI143" s="4"/>
      <c r="EJ143" s="4"/>
      <c r="EK143" s="4"/>
      <c r="EL143" s="4"/>
      <c r="EM143" s="4"/>
      <c r="EN143" s="4"/>
      <c r="EO143" s="4"/>
      <c r="EP143" s="4"/>
      <c r="EQ143" s="4"/>
      <c r="ER143" s="4"/>
      <c r="ES143" s="4"/>
      <c r="ET143" s="4"/>
      <c r="EU143" s="4"/>
      <c r="EV143" s="4"/>
      <c r="EW143" s="4"/>
      <c r="EX143" s="4"/>
      <c r="EY143" s="4"/>
      <c r="EZ143" s="4"/>
      <c r="FA143" s="4"/>
      <c r="FB143" s="4"/>
      <c r="FC143" s="4"/>
      <c r="FD143" s="4"/>
      <c r="FE143" s="4"/>
      <c r="FF143" s="4"/>
      <c r="FG143" s="4"/>
      <c r="FH143" s="4"/>
      <c r="FI143" s="4"/>
      <c r="FJ143" s="4"/>
      <c r="FK143" s="4"/>
      <c r="FL143" s="4"/>
      <c r="FM143" s="4"/>
      <c r="FN143" s="4"/>
      <c r="FO143" s="4"/>
      <c r="FP143" s="4"/>
      <c r="FQ143" s="4"/>
      <c r="FR143" s="4"/>
      <c r="FS143" s="4"/>
      <c r="FT143" s="4"/>
      <c r="FU143" s="4"/>
      <c r="FV143" s="4"/>
      <c r="FW143" s="4"/>
      <c r="FX143" s="4"/>
      <c r="FY143" s="4"/>
      <c r="FZ143" s="4"/>
      <c r="GA143" s="4"/>
      <c r="GB143" s="4"/>
      <c r="GC143" s="4"/>
      <c r="GD143" s="4"/>
      <c r="GE143" s="4"/>
      <c r="GF143" s="4"/>
      <c r="GG143" s="4"/>
      <c r="GH143" s="4"/>
      <c r="GI143" s="4"/>
      <c r="GJ143" s="4"/>
      <c r="GK143" s="4"/>
      <c r="GL143" s="4"/>
      <c r="GM143" s="4"/>
      <c r="GN143" s="4"/>
      <c r="GO143" s="4"/>
      <c r="GP143" s="4"/>
      <c r="GQ143" s="4"/>
      <c r="GR143" s="4"/>
      <c r="GS143" s="4"/>
      <c r="GT143" s="4"/>
      <c r="GU143" s="4"/>
      <c r="GV143" s="4"/>
      <c r="GW143" s="4"/>
      <c r="GX143" s="4"/>
      <c r="GY143" s="4"/>
      <c r="GZ143" s="4"/>
      <c r="HA143" s="4"/>
      <c r="HB143" s="4"/>
      <c r="HC143" s="4"/>
      <c r="HD143" s="4"/>
      <c r="HE143" s="4"/>
      <c r="HF143" s="4"/>
      <c r="HG143" s="4"/>
      <c r="HH143" s="4"/>
    </row>
    <row r="144" spans="1:216" s="2" customFormat="1" ht="43.5" customHeight="1">
      <c r="A144" s="13" t="s">
        <v>630</v>
      </c>
      <c r="B144" s="14">
        <v>44468</v>
      </c>
      <c r="C144" s="90" t="s">
        <v>631</v>
      </c>
      <c r="D144" s="52">
        <v>57009121</v>
      </c>
      <c r="E144" s="38" t="s">
        <v>632</v>
      </c>
      <c r="F144" s="38" t="s">
        <v>633</v>
      </c>
      <c r="G144" s="59">
        <v>61</v>
      </c>
      <c r="H144" s="58">
        <v>0</v>
      </c>
      <c r="I144" s="59">
        <v>0</v>
      </c>
      <c r="J144" s="14">
        <v>44498</v>
      </c>
      <c r="K144" s="14">
        <v>44558</v>
      </c>
      <c r="L144" s="28">
        <v>1</v>
      </c>
      <c r="M144" s="28">
        <v>1</v>
      </c>
      <c r="N144" s="14" t="s">
        <v>21</v>
      </c>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c r="CM144" s="4"/>
      <c r="CN144" s="4"/>
      <c r="CO144" s="4"/>
      <c r="CP144" s="4"/>
      <c r="CQ144" s="4"/>
      <c r="CR144" s="4"/>
      <c r="CS144" s="4"/>
      <c r="CT144" s="4"/>
      <c r="CU144" s="4"/>
      <c r="CV144" s="4"/>
      <c r="CW144" s="4"/>
      <c r="CX144" s="4"/>
      <c r="CY144" s="4"/>
      <c r="CZ144" s="4"/>
      <c r="DA144" s="4"/>
      <c r="DB144" s="4"/>
      <c r="DC144" s="4"/>
      <c r="DD144" s="4"/>
      <c r="DE144" s="4"/>
      <c r="DF144" s="4"/>
      <c r="DG144" s="4"/>
      <c r="DH144" s="4"/>
      <c r="DI144" s="4"/>
      <c r="DJ144" s="4"/>
      <c r="DK144" s="4"/>
      <c r="DL144" s="4"/>
      <c r="DM144" s="4"/>
      <c r="DN144" s="4"/>
      <c r="DO144" s="4"/>
      <c r="DP144" s="4"/>
      <c r="DQ144" s="4"/>
      <c r="DR144" s="4"/>
      <c r="DS144" s="4"/>
      <c r="DT144" s="4"/>
      <c r="DU144" s="4"/>
      <c r="DV144" s="4"/>
      <c r="DW144" s="4"/>
      <c r="DX144" s="4"/>
      <c r="DY144" s="4"/>
      <c r="DZ144" s="4"/>
      <c r="EA144" s="4"/>
      <c r="EB144" s="4"/>
      <c r="EC144" s="4"/>
      <c r="ED144" s="4"/>
      <c r="EE144" s="4"/>
      <c r="EF144" s="4"/>
      <c r="EG144" s="4"/>
      <c r="EH144" s="4"/>
      <c r="EI144" s="4"/>
      <c r="EJ144" s="4"/>
      <c r="EK144" s="4"/>
      <c r="EL144" s="4"/>
      <c r="EM144" s="4"/>
      <c r="EN144" s="4"/>
      <c r="EO144" s="4"/>
      <c r="EP144" s="4"/>
      <c r="EQ144" s="4"/>
      <c r="ER144" s="4"/>
      <c r="ES144" s="4"/>
      <c r="ET144" s="4"/>
      <c r="EU144" s="4"/>
      <c r="EV144" s="4"/>
      <c r="EW144" s="4"/>
      <c r="EX144" s="4"/>
      <c r="EY144" s="4"/>
      <c r="EZ144" s="4"/>
      <c r="FA144" s="4"/>
      <c r="FB144" s="4"/>
      <c r="FC144" s="4"/>
      <c r="FD144" s="4"/>
      <c r="FE144" s="4"/>
      <c r="FF144" s="4"/>
      <c r="FG144" s="4"/>
      <c r="FH144" s="4"/>
      <c r="FI144" s="4"/>
      <c r="FJ144" s="4"/>
      <c r="FK144" s="4"/>
      <c r="FL144" s="4"/>
      <c r="FM144" s="4"/>
      <c r="FN144" s="4"/>
      <c r="FO144" s="4"/>
      <c r="FP144" s="4"/>
      <c r="FQ144" s="4"/>
      <c r="FR144" s="4"/>
      <c r="FS144" s="4"/>
      <c r="FT144" s="4"/>
      <c r="FU144" s="4"/>
      <c r="FV144" s="4"/>
      <c r="FW144" s="4"/>
      <c r="FX144" s="4"/>
      <c r="FY144" s="4"/>
      <c r="FZ144" s="4"/>
      <c r="GA144" s="4"/>
      <c r="GB144" s="4"/>
      <c r="GC144" s="4"/>
      <c r="GD144" s="4"/>
      <c r="GE144" s="4"/>
      <c r="GF144" s="4"/>
      <c r="GG144" s="4"/>
      <c r="GH144" s="4"/>
      <c r="GI144" s="4"/>
      <c r="GJ144" s="4"/>
      <c r="GK144" s="4"/>
      <c r="GL144" s="4"/>
      <c r="GM144" s="4"/>
      <c r="GN144" s="4"/>
      <c r="GO144" s="4"/>
      <c r="GP144" s="4"/>
      <c r="GQ144" s="4"/>
      <c r="GR144" s="4"/>
      <c r="GS144" s="4"/>
      <c r="GT144" s="4"/>
      <c r="GU144" s="4"/>
      <c r="GV144" s="4"/>
      <c r="GW144" s="4"/>
      <c r="GX144" s="4"/>
      <c r="GY144" s="4"/>
      <c r="GZ144" s="4"/>
      <c r="HA144" s="4"/>
      <c r="HB144" s="4"/>
      <c r="HC144" s="4"/>
      <c r="HD144" s="4"/>
      <c r="HE144" s="4"/>
      <c r="HF144" s="4"/>
      <c r="HG144" s="4"/>
      <c r="HH144" s="4"/>
    </row>
    <row r="145" spans="1:216" s="2" customFormat="1" ht="43.5" customHeight="1">
      <c r="A145" s="13" t="s">
        <v>634</v>
      </c>
      <c r="B145" s="14">
        <v>44475</v>
      </c>
      <c r="C145" s="90" t="s">
        <v>635</v>
      </c>
      <c r="D145" s="52">
        <v>649180700</v>
      </c>
      <c r="E145" s="38" t="s">
        <v>636</v>
      </c>
      <c r="F145" s="38" t="s">
        <v>210</v>
      </c>
      <c r="G145" s="59">
        <v>304</v>
      </c>
      <c r="H145" s="58">
        <v>0</v>
      </c>
      <c r="I145" s="59">
        <v>0</v>
      </c>
      <c r="J145" s="14">
        <v>44476</v>
      </c>
      <c r="K145" s="14">
        <v>44779</v>
      </c>
      <c r="L145" s="28">
        <v>0</v>
      </c>
      <c r="M145" s="28">
        <v>0</v>
      </c>
      <c r="N145" s="14" t="s">
        <v>21</v>
      </c>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c r="CK145" s="4"/>
      <c r="CL145" s="4"/>
      <c r="CM145" s="4"/>
      <c r="CN145" s="4"/>
      <c r="CO145" s="4"/>
      <c r="CP145" s="4"/>
      <c r="CQ145" s="4"/>
      <c r="CR145" s="4"/>
      <c r="CS145" s="4"/>
      <c r="CT145" s="4"/>
      <c r="CU145" s="4"/>
      <c r="CV145" s="4"/>
      <c r="CW145" s="4"/>
      <c r="CX145" s="4"/>
      <c r="CY145" s="4"/>
      <c r="CZ145" s="4"/>
      <c r="DA145" s="4"/>
      <c r="DB145" s="4"/>
      <c r="DC145" s="4"/>
      <c r="DD145" s="4"/>
      <c r="DE145" s="4"/>
      <c r="DF145" s="4"/>
      <c r="DG145" s="4"/>
      <c r="DH145" s="4"/>
      <c r="DI145" s="4"/>
      <c r="DJ145" s="4"/>
      <c r="DK145" s="4"/>
      <c r="DL145" s="4"/>
      <c r="DM145" s="4"/>
      <c r="DN145" s="4"/>
      <c r="DO145" s="4"/>
      <c r="DP145" s="4"/>
      <c r="DQ145" s="4"/>
      <c r="DR145" s="4"/>
      <c r="DS145" s="4"/>
      <c r="DT145" s="4"/>
      <c r="DU145" s="4"/>
      <c r="DV145" s="4"/>
      <c r="DW145" s="4"/>
      <c r="DX145" s="4"/>
      <c r="DY145" s="4"/>
      <c r="DZ145" s="4"/>
      <c r="EA145" s="4"/>
      <c r="EB145" s="4"/>
      <c r="EC145" s="4"/>
      <c r="ED145" s="4"/>
      <c r="EE145" s="4"/>
      <c r="EF145" s="4"/>
      <c r="EG145" s="4"/>
      <c r="EH145" s="4"/>
      <c r="EI145" s="4"/>
      <c r="EJ145" s="4"/>
      <c r="EK145" s="4"/>
      <c r="EL145" s="4"/>
      <c r="EM145" s="4"/>
      <c r="EN145" s="4"/>
      <c r="EO145" s="4"/>
      <c r="EP145" s="4"/>
      <c r="EQ145" s="4"/>
      <c r="ER145" s="4"/>
      <c r="ES145" s="4"/>
      <c r="ET145" s="4"/>
      <c r="EU145" s="4"/>
      <c r="EV145" s="4"/>
      <c r="EW145" s="4"/>
      <c r="EX145" s="4"/>
      <c r="EY145" s="4"/>
      <c r="EZ145" s="4"/>
      <c r="FA145" s="4"/>
      <c r="FB145" s="4"/>
      <c r="FC145" s="4"/>
      <c r="FD145" s="4"/>
      <c r="FE145" s="4"/>
      <c r="FF145" s="4"/>
      <c r="FG145" s="4"/>
      <c r="FH145" s="4"/>
      <c r="FI145" s="4"/>
      <c r="FJ145" s="4"/>
      <c r="FK145" s="4"/>
      <c r="FL145" s="4"/>
      <c r="FM145" s="4"/>
      <c r="FN145" s="4"/>
      <c r="FO145" s="4"/>
      <c r="FP145" s="4"/>
      <c r="FQ145" s="4"/>
      <c r="FR145" s="4"/>
      <c r="FS145" s="4"/>
      <c r="FT145" s="4"/>
      <c r="FU145" s="4"/>
      <c r="FV145" s="4"/>
      <c r="FW145" s="4"/>
      <c r="FX145" s="4"/>
      <c r="FY145" s="4"/>
      <c r="FZ145" s="4"/>
      <c r="GA145" s="4"/>
      <c r="GB145" s="4"/>
      <c r="GC145" s="4"/>
      <c r="GD145" s="4"/>
      <c r="GE145" s="4"/>
      <c r="GF145" s="4"/>
      <c r="GG145" s="4"/>
      <c r="GH145" s="4"/>
      <c r="GI145" s="4"/>
      <c r="GJ145" s="4"/>
      <c r="GK145" s="4"/>
      <c r="GL145" s="4"/>
      <c r="GM145" s="4"/>
      <c r="GN145" s="4"/>
      <c r="GO145" s="4"/>
      <c r="GP145" s="4"/>
      <c r="GQ145" s="4"/>
      <c r="GR145" s="4"/>
      <c r="GS145" s="4"/>
      <c r="GT145" s="4"/>
      <c r="GU145" s="4"/>
      <c r="GV145" s="4"/>
      <c r="GW145" s="4"/>
      <c r="GX145" s="4"/>
      <c r="GY145" s="4"/>
      <c r="GZ145" s="4"/>
      <c r="HA145" s="4"/>
      <c r="HB145" s="4"/>
      <c r="HC145" s="4"/>
      <c r="HD145" s="4"/>
      <c r="HE145" s="4"/>
      <c r="HF145" s="4"/>
      <c r="HG145" s="4"/>
      <c r="HH145" s="4"/>
    </row>
    <row r="146" spans="1:216" s="2" customFormat="1" ht="43.5" customHeight="1">
      <c r="A146" s="13" t="s">
        <v>637</v>
      </c>
      <c r="B146" s="14">
        <v>44477</v>
      </c>
      <c r="C146" s="90" t="s">
        <v>638</v>
      </c>
      <c r="D146" s="52">
        <v>11566800</v>
      </c>
      <c r="E146" s="38" t="s">
        <v>639</v>
      </c>
      <c r="F146" s="38" t="s">
        <v>36</v>
      </c>
      <c r="G146" s="59">
        <v>52</v>
      </c>
      <c r="H146" s="58">
        <v>0</v>
      </c>
      <c r="I146" s="59">
        <v>0</v>
      </c>
      <c r="J146" s="14">
        <v>44494</v>
      </c>
      <c r="K146" s="14">
        <v>44545</v>
      </c>
      <c r="L146" s="33">
        <v>1</v>
      </c>
      <c r="M146" s="33">
        <v>1</v>
      </c>
      <c r="N146" s="14" t="s">
        <v>21</v>
      </c>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I146" s="4"/>
      <c r="CJ146" s="4"/>
      <c r="CK146" s="4"/>
      <c r="CL146" s="4"/>
      <c r="CM146" s="4"/>
      <c r="CN146" s="4"/>
      <c r="CO146" s="4"/>
      <c r="CP146" s="4"/>
      <c r="CQ146" s="4"/>
      <c r="CR146" s="4"/>
      <c r="CS146" s="4"/>
      <c r="CT146" s="4"/>
      <c r="CU146" s="4"/>
      <c r="CV146" s="4"/>
      <c r="CW146" s="4"/>
      <c r="CX146" s="4"/>
      <c r="CY146" s="4"/>
      <c r="CZ146" s="4"/>
      <c r="DA146" s="4"/>
      <c r="DB146" s="4"/>
      <c r="DC146" s="4"/>
      <c r="DD146" s="4"/>
      <c r="DE146" s="4"/>
      <c r="DF146" s="4"/>
      <c r="DG146" s="4"/>
      <c r="DH146" s="4"/>
      <c r="DI146" s="4"/>
      <c r="DJ146" s="4"/>
      <c r="DK146" s="4"/>
      <c r="DL146" s="4"/>
      <c r="DM146" s="4"/>
      <c r="DN146" s="4"/>
      <c r="DO146" s="4"/>
      <c r="DP146" s="4"/>
      <c r="DQ146" s="4"/>
      <c r="DR146" s="4"/>
      <c r="DS146" s="4"/>
      <c r="DT146" s="4"/>
      <c r="DU146" s="4"/>
      <c r="DV146" s="4"/>
      <c r="DW146" s="4"/>
      <c r="DX146" s="4"/>
      <c r="DY146" s="4"/>
      <c r="DZ146" s="4"/>
      <c r="EA146" s="4"/>
      <c r="EB146" s="4"/>
      <c r="EC146" s="4"/>
      <c r="ED146" s="4"/>
      <c r="EE146" s="4"/>
      <c r="EF146" s="4"/>
      <c r="EG146" s="4"/>
      <c r="EH146" s="4"/>
      <c r="EI146" s="4"/>
      <c r="EJ146" s="4"/>
      <c r="EK146" s="4"/>
      <c r="EL146" s="4"/>
      <c r="EM146" s="4"/>
      <c r="EN146" s="4"/>
      <c r="EO146" s="4"/>
      <c r="EP146" s="4"/>
      <c r="EQ146" s="4"/>
      <c r="ER146" s="4"/>
      <c r="ES146" s="4"/>
      <c r="ET146" s="4"/>
      <c r="EU146" s="4"/>
      <c r="EV146" s="4"/>
      <c r="EW146" s="4"/>
      <c r="EX146" s="4"/>
      <c r="EY146" s="4"/>
      <c r="EZ146" s="4"/>
      <c r="FA146" s="4"/>
      <c r="FB146" s="4"/>
      <c r="FC146" s="4"/>
      <c r="FD146" s="4"/>
      <c r="FE146" s="4"/>
      <c r="FF146" s="4"/>
      <c r="FG146" s="4"/>
      <c r="FH146" s="4"/>
      <c r="FI146" s="4"/>
      <c r="FJ146" s="4"/>
      <c r="FK146" s="4"/>
      <c r="FL146" s="4"/>
      <c r="FM146" s="4"/>
      <c r="FN146" s="4"/>
      <c r="FO146" s="4"/>
      <c r="FP146" s="4"/>
      <c r="FQ146" s="4"/>
      <c r="FR146" s="4"/>
      <c r="FS146" s="4"/>
      <c r="FT146" s="4"/>
      <c r="FU146" s="4"/>
      <c r="FV146" s="4"/>
      <c r="FW146" s="4"/>
      <c r="FX146" s="4"/>
      <c r="FY146" s="4"/>
      <c r="FZ146" s="4"/>
      <c r="GA146" s="4"/>
      <c r="GB146" s="4"/>
      <c r="GC146" s="4"/>
      <c r="GD146" s="4"/>
      <c r="GE146" s="4"/>
      <c r="GF146" s="4"/>
      <c r="GG146" s="4"/>
      <c r="GH146" s="4"/>
      <c r="GI146" s="4"/>
      <c r="GJ146" s="4"/>
      <c r="GK146" s="4"/>
      <c r="GL146" s="4"/>
      <c r="GM146" s="4"/>
      <c r="GN146" s="4"/>
      <c r="GO146" s="4"/>
      <c r="GP146" s="4"/>
      <c r="GQ146" s="4"/>
      <c r="GR146" s="4"/>
      <c r="GS146" s="4"/>
      <c r="GT146" s="4"/>
      <c r="GU146" s="4"/>
      <c r="GV146" s="4"/>
      <c r="GW146" s="4"/>
      <c r="GX146" s="4"/>
      <c r="GY146" s="4"/>
      <c r="GZ146" s="4"/>
      <c r="HA146" s="4"/>
      <c r="HB146" s="4"/>
      <c r="HC146" s="4"/>
      <c r="HD146" s="4"/>
      <c r="HE146" s="4"/>
      <c r="HF146" s="4"/>
      <c r="HG146" s="4"/>
      <c r="HH146" s="4"/>
    </row>
    <row r="147" spans="1:216" s="2" customFormat="1" ht="43.5" customHeight="1">
      <c r="A147" s="13" t="s">
        <v>640</v>
      </c>
      <c r="B147" s="14">
        <v>44480</v>
      </c>
      <c r="C147" s="90" t="s">
        <v>641</v>
      </c>
      <c r="D147" s="52">
        <v>247266911</v>
      </c>
      <c r="E147" s="38" t="s">
        <v>642</v>
      </c>
      <c r="F147" s="38" t="s">
        <v>643</v>
      </c>
      <c r="G147" s="59">
        <v>78</v>
      </c>
      <c r="H147" s="58">
        <v>0</v>
      </c>
      <c r="I147" s="59">
        <v>30</v>
      </c>
      <c r="J147" s="14">
        <v>44484</v>
      </c>
      <c r="K147" s="14">
        <v>44592</v>
      </c>
      <c r="L147" s="33">
        <v>0.7</v>
      </c>
      <c r="M147" s="33">
        <v>0</v>
      </c>
      <c r="N147" s="14" t="s">
        <v>21</v>
      </c>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c r="CL147" s="4"/>
      <c r="CM147" s="4"/>
      <c r="CN147" s="4"/>
      <c r="CO147" s="4"/>
      <c r="CP147" s="4"/>
      <c r="CQ147" s="4"/>
      <c r="CR147" s="4"/>
      <c r="CS147" s="4"/>
      <c r="CT147" s="4"/>
      <c r="CU147" s="4"/>
      <c r="CV147" s="4"/>
      <c r="CW147" s="4"/>
      <c r="CX147" s="4"/>
      <c r="CY147" s="4"/>
      <c r="CZ147" s="4"/>
      <c r="DA147" s="4"/>
      <c r="DB147" s="4"/>
      <c r="DC147" s="4"/>
      <c r="DD147" s="4"/>
      <c r="DE147" s="4"/>
      <c r="DF147" s="4"/>
      <c r="DG147" s="4"/>
      <c r="DH147" s="4"/>
      <c r="DI147" s="4"/>
      <c r="DJ147" s="4"/>
      <c r="DK147" s="4"/>
      <c r="DL147" s="4"/>
      <c r="DM147" s="4"/>
      <c r="DN147" s="4"/>
      <c r="DO147" s="4"/>
      <c r="DP147" s="4"/>
      <c r="DQ147" s="4"/>
      <c r="DR147" s="4"/>
      <c r="DS147" s="4"/>
      <c r="DT147" s="4"/>
      <c r="DU147" s="4"/>
      <c r="DV147" s="4"/>
      <c r="DW147" s="4"/>
      <c r="DX147" s="4"/>
      <c r="DY147" s="4"/>
      <c r="DZ147" s="4"/>
      <c r="EA147" s="4"/>
      <c r="EB147" s="4"/>
      <c r="EC147" s="4"/>
      <c r="ED147" s="4"/>
      <c r="EE147" s="4"/>
      <c r="EF147" s="4"/>
      <c r="EG147" s="4"/>
      <c r="EH147" s="4"/>
      <c r="EI147" s="4"/>
      <c r="EJ147" s="4"/>
      <c r="EK147" s="4"/>
      <c r="EL147" s="4"/>
      <c r="EM147" s="4"/>
      <c r="EN147" s="4"/>
      <c r="EO147" s="4"/>
      <c r="EP147" s="4"/>
      <c r="EQ147" s="4"/>
      <c r="ER147" s="4"/>
      <c r="ES147" s="4"/>
      <c r="ET147" s="4"/>
      <c r="EU147" s="4"/>
      <c r="EV147" s="4"/>
      <c r="EW147" s="4"/>
      <c r="EX147" s="4"/>
      <c r="EY147" s="4"/>
      <c r="EZ147" s="4"/>
      <c r="FA147" s="4"/>
      <c r="FB147" s="4"/>
      <c r="FC147" s="4"/>
      <c r="FD147" s="4"/>
      <c r="FE147" s="4"/>
      <c r="FF147" s="4"/>
      <c r="FG147" s="4"/>
      <c r="FH147" s="4"/>
      <c r="FI147" s="4"/>
      <c r="FJ147" s="4"/>
      <c r="FK147" s="4"/>
      <c r="FL147" s="4"/>
      <c r="FM147" s="4"/>
      <c r="FN147" s="4"/>
      <c r="FO147" s="4"/>
      <c r="FP147" s="4"/>
      <c r="FQ147" s="4"/>
      <c r="FR147" s="4"/>
      <c r="FS147" s="4"/>
      <c r="FT147" s="4"/>
      <c r="FU147" s="4"/>
      <c r="FV147" s="4"/>
      <c r="FW147" s="4"/>
      <c r="FX147" s="4"/>
      <c r="FY147" s="4"/>
      <c r="FZ147" s="4"/>
      <c r="GA147" s="4"/>
      <c r="GB147" s="4"/>
      <c r="GC147" s="4"/>
      <c r="GD147" s="4"/>
      <c r="GE147" s="4"/>
      <c r="GF147" s="4"/>
      <c r="GG147" s="4"/>
      <c r="GH147" s="4"/>
      <c r="GI147" s="4"/>
      <c r="GJ147" s="4"/>
      <c r="GK147" s="4"/>
      <c r="GL147" s="4"/>
      <c r="GM147" s="4"/>
      <c r="GN147" s="4"/>
      <c r="GO147" s="4"/>
      <c r="GP147" s="4"/>
      <c r="GQ147" s="4"/>
      <c r="GR147" s="4"/>
      <c r="GS147" s="4"/>
      <c r="GT147" s="4"/>
      <c r="GU147" s="4"/>
      <c r="GV147" s="4"/>
      <c r="GW147" s="4"/>
      <c r="GX147" s="4"/>
      <c r="GY147" s="4"/>
      <c r="GZ147" s="4"/>
      <c r="HA147" s="4"/>
      <c r="HB147" s="4"/>
      <c r="HC147" s="4"/>
      <c r="HD147" s="4"/>
      <c r="HE147" s="4"/>
      <c r="HF147" s="4"/>
      <c r="HG147" s="4"/>
      <c r="HH147" s="4"/>
    </row>
    <row r="148" spans="1:216" s="2" customFormat="1" ht="43.5" customHeight="1">
      <c r="A148" s="13" t="s">
        <v>644</v>
      </c>
      <c r="B148" s="14">
        <v>44483</v>
      </c>
      <c r="C148" s="90" t="s">
        <v>645</v>
      </c>
      <c r="D148" s="52">
        <v>69600000</v>
      </c>
      <c r="E148" s="38" t="s">
        <v>646</v>
      </c>
      <c r="F148" s="38" t="s">
        <v>151</v>
      </c>
      <c r="G148" s="59">
        <v>61</v>
      </c>
      <c r="H148" s="58">
        <v>0</v>
      </c>
      <c r="I148" s="59">
        <v>0</v>
      </c>
      <c r="J148" s="14">
        <v>44490</v>
      </c>
      <c r="K148" s="14">
        <v>44550</v>
      </c>
      <c r="L148" s="34">
        <v>1</v>
      </c>
      <c r="M148" s="34">
        <v>0</v>
      </c>
      <c r="N148" s="14" t="s">
        <v>21</v>
      </c>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I148" s="4"/>
      <c r="CJ148" s="4"/>
      <c r="CK148" s="4"/>
      <c r="CL148" s="4"/>
      <c r="CM148" s="4"/>
      <c r="CN148" s="4"/>
      <c r="CO148" s="4"/>
      <c r="CP148" s="4"/>
      <c r="CQ148" s="4"/>
      <c r="CR148" s="4"/>
      <c r="CS148" s="4"/>
      <c r="CT148" s="4"/>
      <c r="CU148" s="4"/>
      <c r="CV148" s="4"/>
      <c r="CW148" s="4"/>
      <c r="CX148" s="4"/>
      <c r="CY148" s="4"/>
      <c r="CZ148" s="4"/>
      <c r="DA148" s="4"/>
      <c r="DB148" s="4"/>
      <c r="DC148" s="4"/>
      <c r="DD148" s="4"/>
      <c r="DE148" s="4"/>
      <c r="DF148" s="4"/>
      <c r="DG148" s="4"/>
      <c r="DH148" s="4"/>
      <c r="DI148" s="4"/>
      <c r="DJ148" s="4"/>
      <c r="DK148" s="4"/>
      <c r="DL148" s="4"/>
      <c r="DM148" s="4"/>
      <c r="DN148" s="4"/>
      <c r="DO148" s="4"/>
      <c r="DP148" s="4"/>
      <c r="DQ148" s="4"/>
      <c r="DR148" s="4"/>
      <c r="DS148" s="4"/>
      <c r="DT148" s="4"/>
      <c r="DU148" s="4"/>
      <c r="DV148" s="4"/>
      <c r="DW148" s="4"/>
      <c r="DX148" s="4"/>
      <c r="DY148" s="4"/>
      <c r="DZ148" s="4"/>
      <c r="EA148" s="4"/>
      <c r="EB148" s="4"/>
      <c r="EC148" s="4"/>
      <c r="ED148" s="4"/>
      <c r="EE148" s="4"/>
      <c r="EF148" s="4"/>
      <c r="EG148" s="4"/>
      <c r="EH148" s="4"/>
      <c r="EI148" s="4"/>
      <c r="EJ148" s="4"/>
      <c r="EK148" s="4"/>
      <c r="EL148" s="4"/>
      <c r="EM148" s="4"/>
      <c r="EN148" s="4"/>
      <c r="EO148" s="4"/>
      <c r="EP148" s="4"/>
      <c r="EQ148" s="4"/>
      <c r="ER148" s="4"/>
      <c r="ES148" s="4"/>
      <c r="ET148" s="4"/>
      <c r="EU148" s="4"/>
      <c r="EV148" s="4"/>
      <c r="EW148" s="4"/>
      <c r="EX148" s="4"/>
      <c r="EY148" s="4"/>
      <c r="EZ148" s="4"/>
      <c r="FA148" s="4"/>
      <c r="FB148" s="4"/>
      <c r="FC148" s="4"/>
      <c r="FD148" s="4"/>
      <c r="FE148" s="4"/>
      <c r="FF148" s="4"/>
      <c r="FG148" s="4"/>
      <c r="FH148" s="4"/>
      <c r="FI148" s="4"/>
      <c r="FJ148" s="4"/>
      <c r="FK148" s="4"/>
      <c r="FL148" s="4"/>
      <c r="FM148" s="4"/>
      <c r="FN148" s="4"/>
      <c r="FO148" s="4"/>
      <c r="FP148" s="4"/>
      <c r="FQ148" s="4"/>
      <c r="FR148" s="4"/>
      <c r="FS148" s="4"/>
      <c r="FT148" s="4"/>
      <c r="FU148" s="4"/>
      <c r="FV148" s="4"/>
      <c r="FW148" s="4"/>
      <c r="FX148" s="4"/>
      <c r="FY148" s="4"/>
      <c r="FZ148" s="4"/>
      <c r="GA148" s="4"/>
      <c r="GB148" s="4"/>
      <c r="GC148" s="4"/>
      <c r="GD148" s="4"/>
      <c r="GE148" s="4"/>
      <c r="GF148" s="4"/>
      <c r="GG148" s="4"/>
      <c r="GH148" s="4"/>
      <c r="GI148" s="4"/>
      <c r="GJ148" s="4"/>
      <c r="GK148" s="4"/>
      <c r="GL148" s="4"/>
      <c r="GM148" s="4"/>
      <c r="GN148" s="4"/>
      <c r="GO148" s="4"/>
      <c r="GP148" s="4"/>
      <c r="GQ148" s="4"/>
      <c r="GR148" s="4"/>
      <c r="GS148" s="4"/>
      <c r="GT148" s="4"/>
      <c r="GU148" s="4"/>
      <c r="GV148" s="4"/>
      <c r="GW148" s="4"/>
      <c r="GX148" s="4"/>
      <c r="GY148" s="4"/>
      <c r="GZ148" s="4"/>
      <c r="HA148" s="4"/>
      <c r="HB148" s="4"/>
      <c r="HC148" s="4"/>
      <c r="HD148" s="4"/>
      <c r="HE148" s="4"/>
      <c r="HF148" s="4"/>
      <c r="HG148" s="4"/>
      <c r="HH148" s="4"/>
    </row>
    <row r="149" spans="1:216" s="2" customFormat="1" ht="43.5" customHeight="1">
      <c r="A149" s="13" t="s">
        <v>647</v>
      </c>
      <c r="B149" s="14">
        <v>44490</v>
      </c>
      <c r="C149" s="90" t="s">
        <v>648</v>
      </c>
      <c r="D149" s="52">
        <v>366043000</v>
      </c>
      <c r="E149" s="38" t="s">
        <v>649</v>
      </c>
      <c r="F149" s="38" t="s">
        <v>650</v>
      </c>
      <c r="G149" s="59">
        <v>72</v>
      </c>
      <c r="H149" s="58">
        <v>0</v>
      </c>
      <c r="I149" s="59">
        <v>0</v>
      </c>
      <c r="J149" s="14">
        <v>44494</v>
      </c>
      <c r="K149" s="14">
        <v>44561</v>
      </c>
      <c r="L149" s="33">
        <v>0.32</v>
      </c>
      <c r="M149" s="33">
        <v>0.57999999999999996</v>
      </c>
      <c r="N149" s="14" t="s">
        <v>21</v>
      </c>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c r="CL149" s="4"/>
      <c r="CM149" s="4"/>
      <c r="CN149" s="4"/>
      <c r="CO149" s="4"/>
      <c r="CP149" s="4"/>
      <c r="CQ149" s="4"/>
      <c r="CR149" s="4"/>
      <c r="CS149" s="4"/>
      <c r="CT149" s="4"/>
      <c r="CU149" s="4"/>
      <c r="CV149" s="4"/>
      <c r="CW149" s="4"/>
      <c r="CX149" s="4"/>
      <c r="CY149" s="4"/>
      <c r="CZ149" s="4"/>
      <c r="DA149" s="4"/>
      <c r="DB149" s="4"/>
      <c r="DC149" s="4"/>
      <c r="DD149" s="4"/>
      <c r="DE149" s="4"/>
      <c r="DF149" s="4"/>
      <c r="DG149" s="4"/>
      <c r="DH149" s="4"/>
      <c r="DI149" s="4"/>
      <c r="DJ149" s="4"/>
      <c r="DK149" s="4"/>
      <c r="DL149" s="4"/>
      <c r="DM149" s="4"/>
      <c r="DN149" s="4"/>
      <c r="DO149" s="4"/>
      <c r="DP149" s="4"/>
      <c r="DQ149" s="4"/>
      <c r="DR149" s="4"/>
      <c r="DS149" s="4"/>
      <c r="DT149" s="4"/>
      <c r="DU149" s="4"/>
      <c r="DV149" s="4"/>
      <c r="DW149" s="4"/>
      <c r="DX149" s="4"/>
      <c r="DY149" s="4"/>
      <c r="DZ149" s="4"/>
      <c r="EA149" s="4"/>
      <c r="EB149" s="4"/>
      <c r="EC149" s="4"/>
      <c r="ED149" s="4"/>
      <c r="EE149" s="4"/>
      <c r="EF149" s="4"/>
      <c r="EG149" s="4"/>
      <c r="EH149" s="4"/>
      <c r="EI149" s="4"/>
      <c r="EJ149" s="4"/>
      <c r="EK149" s="4"/>
      <c r="EL149" s="4"/>
      <c r="EM149" s="4"/>
      <c r="EN149" s="4"/>
      <c r="EO149" s="4"/>
      <c r="EP149" s="4"/>
      <c r="EQ149" s="4"/>
      <c r="ER149" s="4"/>
      <c r="ES149" s="4"/>
      <c r="ET149" s="4"/>
      <c r="EU149" s="4"/>
      <c r="EV149" s="4"/>
      <c r="EW149" s="4"/>
      <c r="EX149" s="4"/>
      <c r="EY149" s="4"/>
      <c r="EZ149" s="4"/>
      <c r="FA149" s="4"/>
      <c r="FB149" s="4"/>
      <c r="FC149" s="4"/>
      <c r="FD149" s="4"/>
      <c r="FE149" s="4"/>
      <c r="FF149" s="4"/>
      <c r="FG149" s="4"/>
      <c r="FH149" s="4"/>
      <c r="FI149" s="4"/>
      <c r="FJ149" s="4"/>
      <c r="FK149" s="4"/>
      <c r="FL149" s="4"/>
      <c r="FM149" s="4"/>
      <c r="FN149" s="4"/>
      <c r="FO149" s="4"/>
      <c r="FP149" s="4"/>
      <c r="FQ149" s="4"/>
      <c r="FR149" s="4"/>
      <c r="FS149" s="4"/>
      <c r="FT149" s="4"/>
      <c r="FU149" s="4"/>
      <c r="FV149" s="4"/>
      <c r="FW149" s="4"/>
      <c r="FX149" s="4"/>
      <c r="FY149" s="4"/>
      <c r="FZ149" s="4"/>
      <c r="GA149" s="4"/>
      <c r="GB149" s="4"/>
      <c r="GC149" s="4"/>
      <c r="GD149" s="4"/>
      <c r="GE149" s="4"/>
      <c r="GF149" s="4"/>
      <c r="GG149" s="4"/>
      <c r="GH149" s="4"/>
      <c r="GI149" s="4"/>
      <c r="GJ149" s="4"/>
      <c r="GK149" s="4"/>
      <c r="GL149" s="4"/>
      <c r="GM149" s="4"/>
      <c r="GN149" s="4"/>
      <c r="GO149" s="4"/>
      <c r="GP149" s="4"/>
      <c r="GQ149" s="4"/>
      <c r="GR149" s="4"/>
      <c r="GS149" s="4"/>
      <c r="GT149" s="4"/>
      <c r="GU149" s="4"/>
      <c r="GV149" s="4"/>
      <c r="GW149" s="4"/>
      <c r="GX149" s="4"/>
      <c r="GY149" s="4"/>
      <c r="GZ149" s="4"/>
      <c r="HA149" s="4"/>
      <c r="HB149" s="4"/>
      <c r="HC149" s="4"/>
      <c r="HD149" s="4"/>
      <c r="HE149" s="4"/>
      <c r="HF149" s="4"/>
      <c r="HG149" s="4"/>
      <c r="HH149" s="4"/>
    </row>
    <row r="150" spans="1:216" s="2" customFormat="1" ht="43.5" customHeight="1">
      <c r="A150" s="13" t="s">
        <v>651</v>
      </c>
      <c r="B150" s="14">
        <v>44490</v>
      </c>
      <c r="C150" s="90" t="s">
        <v>652</v>
      </c>
      <c r="D150" s="52">
        <v>5819100</v>
      </c>
      <c r="E150" s="38" t="s">
        <v>653</v>
      </c>
      <c r="F150" s="38" t="s">
        <v>36</v>
      </c>
      <c r="G150" s="59">
        <v>31</v>
      </c>
      <c r="H150" s="58">
        <v>0</v>
      </c>
      <c r="I150" s="59">
        <v>0</v>
      </c>
      <c r="J150" s="14">
        <v>44497</v>
      </c>
      <c r="K150" s="14">
        <v>44527</v>
      </c>
      <c r="L150" s="33">
        <v>1</v>
      </c>
      <c r="M150" s="33">
        <v>1</v>
      </c>
      <c r="N150" s="14" t="s">
        <v>21</v>
      </c>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I150" s="4"/>
      <c r="CJ150" s="4"/>
      <c r="CK150" s="4"/>
      <c r="CL150" s="4"/>
      <c r="CM150" s="4"/>
      <c r="CN150" s="4"/>
      <c r="CO150" s="4"/>
      <c r="CP150" s="4"/>
      <c r="CQ150" s="4"/>
      <c r="CR150" s="4"/>
      <c r="CS150" s="4"/>
      <c r="CT150" s="4"/>
      <c r="CU150" s="4"/>
      <c r="CV150" s="4"/>
      <c r="CW150" s="4"/>
      <c r="CX150" s="4"/>
      <c r="CY150" s="4"/>
      <c r="CZ150" s="4"/>
      <c r="DA150" s="4"/>
      <c r="DB150" s="4"/>
      <c r="DC150" s="4"/>
      <c r="DD150" s="4"/>
      <c r="DE150" s="4"/>
      <c r="DF150" s="4"/>
      <c r="DG150" s="4"/>
      <c r="DH150" s="4"/>
      <c r="DI150" s="4"/>
      <c r="DJ150" s="4"/>
      <c r="DK150" s="4"/>
      <c r="DL150" s="4"/>
      <c r="DM150" s="4"/>
      <c r="DN150" s="4"/>
      <c r="DO150" s="4"/>
      <c r="DP150" s="4"/>
      <c r="DQ150" s="4"/>
      <c r="DR150" s="4"/>
      <c r="DS150" s="4"/>
      <c r="DT150" s="4"/>
      <c r="DU150" s="4"/>
      <c r="DV150" s="4"/>
      <c r="DW150" s="4"/>
      <c r="DX150" s="4"/>
      <c r="DY150" s="4"/>
      <c r="DZ150" s="4"/>
      <c r="EA150" s="4"/>
      <c r="EB150" s="4"/>
      <c r="EC150" s="4"/>
      <c r="ED150" s="4"/>
      <c r="EE150" s="4"/>
      <c r="EF150" s="4"/>
      <c r="EG150" s="4"/>
      <c r="EH150" s="4"/>
      <c r="EI150" s="4"/>
      <c r="EJ150" s="4"/>
      <c r="EK150" s="4"/>
      <c r="EL150" s="4"/>
      <c r="EM150" s="4"/>
      <c r="EN150" s="4"/>
      <c r="EO150" s="4"/>
      <c r="EP150" s="4"/>
      <c r="EQ150" s="4"/>
      <c r="ER150" s="4"/>
      <c r="ES150" s="4"/>
      <c r="ET150" s="4"/>
      <c r="EU150" s="4"/>
      <c r="EV150" s="4"/>
      <c r="EW150" s="4"/>
      <c r="EX150" s="4"/>
      <c r="EY150" s="4"/>
      <c r="EZ150" s="4"/>
      <c r="FA150" s="4"/>
      <c r="FB150" s="4"/>
      <c r="FC150" s="4"/>
      <c r="FD150" s="4"/>
      <c r="FE150" s="4"/>
      <c r="FF150" s="4"/>
      <c r="FG150" s="4"/>
      <c r="FH150" s="4"/>
      <c r="FI150" s="4"/>
      <c r="FJ150" s="4"/>
      <c r="FK150" s="4"/>
      <c r="FL150" s="4"/>
      <c r="FM150" s="4"/>
      <c r="FN150" s="4"/>
      <c r="FO150" s="4"/>
      <c r="FP150" s="4"/>
      <c r="FQ150" s="4"/>
      <c r="FR150" s="4"/>
      <c r="FS150" s="4"/>
      <c r="FT150" s="4"/>
      <c r="FU150" s="4"/>
      <c r="FV150" s="4"/>
      <c r="FW150" s="4"/>
      <c r="FX150" s="4"/>
      <c r="FY150" s="4"/>
      <c r="FZ150" s="4"/>
      <c r="GA150" s="4"/>
      <c r="GB150" s="4"/>
      <c r="GC150" s="4"/>
      <c r="GD150" s="4"/>
      <c r="GE150" s="4"/>
      <c r="GF150" s="4"/>
      <c r="GG150" s="4"/>
      <c r="GH150" s="4"/>
      <c r="GI150" s="4"/>
      <c r="GJ150" s="4"/>
      <c r="GK150" s="4"/>
      <c r="GL150" s="4"/>
      <c r="GM150" s="4"/>
      <c r="GN150" s="4"/>
      <c r="GO150" s="4"/>
      <c r="GP150" s="4"/>
      <c r="GQ150" s="4"/>
      <c r="GR150" s="4"/>
      <c r="GS150" s="4"/>
      <c r="GT150" s="4"/>
      <c r="GU150" s="4"/>
      <c r="GV150" s="4"/>
      <c r="GW150" s="4"/>
      <c r="GX150" s="4"/>
      <c r="GY150" s="4"/>
      <c r="GZ150" s="4"/>
      <c r="HA150" s="4"/>
      <c r="HB150" s="4"/>
      <c r="HC150" s="4"/>
      <c r="HD150" s="4"/>
      <c r="HE150" s="4"/>
      <c r="HF150" s="4"/>
      <c r="HG150" s="4"/>
      <c r="HH150" s="4"/>
    </row>
    <row r="151" spans="1:216" s="2" customFormat="1" ht="43.5" customHeight="1">
      <c r="A151" s="13" t="s">
        <v>654</v>
      </c>
      <c r="B151" s="14">
        <v>44494</v>
      </c>
      <c r="C151" s="90" t="s">
        <v>655</v>
      </c>
      <c r="D151" s="52">
        <v>342155810</v>
      </c>
      <c r="E151" s="38" t="s">
        <v>656</v>
      </c>
      <c r="F151" s="38" t="s">
        <v>36</v>
      </c>
      <c r="G151" s="59">
        <v>57</v>
      </c>
      <c r="H151" s="58">
        <v>0</v>
      </c>
      <c r="I151" s="59">
        <v>219</v>
      </c>
      <c r="J151" s="14">
        <v>44494</v>
      </c>
      <c r="K151" s="14">
        <v>44751</v>
      </c>
      <c r="L151" s="33">
        <v>0.08</v>
      </c>
      <c r="M151" s="33">
        <v>0</v>
      </c>
      <c r="N151" s="14" t="s">
        <v>21</v>
      </c>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c r="CI151" s="4"/>
      <c r="CJ151" s="4"/>
      <c r="CK151" s="4"/>
      <c r="CL151" s="4"/>
      <c r="CM151" s="4"/>
      <c r="CN151" s="4"/>
      <c r="CO151" s="4"/>
      <c r="CP151" s="4"/>
      <c r="CQ151" s="4"/>
      <c r="CR151" s="4"/>
      <c r="CS151" s="4"/>
      <c r="CT151" s="4"/>
      <c r="CU151" s="4"/>
      <c r="CV151" s="4"/>
      <c r="CW151" s="4"/>
      <c r="CX151" s="4"/>
      <c r="CY151" s="4"/>
      <c r="CZ151" s="4"/>
      <c r="DA151" s="4"/>
      <c r="DB151" s="4"/>
      <c r="DC151" s="4"/>
      <c r="DD151" s="4"/>
      <c r="DE151" s="4"/>
      <c r="DF151" s="4"/>
      <c r="DG151" s="4"/>
      <c r="DH151" s="4"/>
      <c r="DI151" s="4"/>
      <c r="DJ151" s="4"/>
      <c r="DK151" s="4"/>
      <c r="DL151" s="4"/>
      <c r="DM151" s="4"/>
      <c r="DN151" s="4"/>
      <c r="DO151" s="4"/>
      <c r="DP151" s="4"/>
      <c r="DQ151" s="4"/>
      <c r="DR151" s="4"/>
      <c r="DS151" s="4"/>
      <c r="DT151" s="4"/>
      <c r="DU151" s="4"/>
      <c r="DV151" s="4"/>
      <c r="DW151" s="4"/>
      <c r="DX151" s="4"/>
      <c r="DY151" s="4"/>
      <c r="DZ151" s="4"/>
      <c r="EA151" s="4"/>
      <c r="EB151" s="4"/>
      <c r="EC151" s="4"/>
      <c r="ED151" s="4"/>
      <c r="EE151" s="4"/>
      <c r="EF151" s="4"/>
      <c r="EG151" s="4"/>
      <c r="EH151" s="4"/>
      <c r="EI151" s="4"/>
      <c r="EJ151" s="4"/>
      <c r="EK151" s="4"/>
      <c r="EL151" s="4"/>
      <c r="EM151" s="4"/>
      <c r="EN151" s="4"/>
      <c r="EO151" s="4"/>
      <c r="EP151" s="4"/>
      <c r="EQ151" s="4"/>
      <c r="ER151" s="4"/>
      <c r="ES151" s="4"/>
      <c r="ET151" s="4"/>
      <c r="EU151" s="4"/>
      <c r="EV151" s="4"/>
      <c r="EW151" s="4"/>
      <c r="EX151" s="4"/>
      <c r="EY151" s="4"/>
      <c r="EZ151" s="4"/>
      <c r="FA151" s="4"/>
      <c r="FB151" s="4"/>
      <c r="FC151" s="4"/>
      <c r="FD151" s="4"/>
      <c r="FE151" s="4"/>
      <c r="FF151" s="4"/>
      <c r="FG151" s="4"/>
      <c r="FH151" s="4"/>
      <c r="FI151" s="4"/>
      <c r="FJ151" s="4"/>
      <c r="FK151" s="4"/>
      <c r="FL151" s="4"/>
      <c r="FM151" s="4"/>
      <c r="FN151" s="4"/>
      <c r="FO151" s="4"/>
      <c r="FP151" s="4"/>
      <c r="FQ151" s="4"/>
      <c r="FR151" s="4"/>
      <c r="FS151" s="4"/>
      <c r="FT151" s="4"/>
      <c r="FU151" s="4"/>
      <c r="FV151" s="4"/>
      <c r="FW151" s="4"/>
      <c r="FX151" s="4"/>
      <c r="FY151" s="4"/>
      <c r="FZ151" s="4"/>
      <c r="GA151" s="4"/>
      <c r="GB151" s="4"/>
      <c r="GC151" s="4"/>
      <c r="GD151" s="4"/>
      <c r="GE151" s="4"/>
      <c r="GF151" s="4"/>
      <c r="GG151" s="4"/>
      <c r="GH151" s="4"/>
      <c r="GI151" s="4"/>
      <c r="GJ151" s="4"/>
      <c r="GK151" s="4"/>
      <c r="GL151" s="4"/>
      <c r="GM151" s="4"/>
      <c r="GN151" s="4"/>
      <c r="GO151" s="4"/>
      <c r="GP151" s="4"/>
      <c r="GQ151" s="4"/>
      <c r="GR151" s="4"/>
      <c r="GS151" s="4"/>
      <c r="GT151" s="4"/>
      <c r="GU151" s="4"/>
      <c r="GV151" s="4"/>
      <c r="GW151" s="4"/>
      <c r="GX151" s="4"/>
      <c r="GY151" s="4"/>
      <c r="GZ151" s="4"/>
      <c r="HA151" s="4"/>
      <c r="HB151" s="4"/>
      <c r="HC151" s="4"/>
      <c r="HD151" s="4"/>
      <c r="HE151" s="4"/>
      <c r="HF151" s="4"/>
      <c r="HG151" s="4"/>
      <c r="HH151" s="4"/>
    </row>
    <row r="152" spans="1:216" s="2" customFormat="1" ht="43.5" customHeight="1">
      <c r="A152" s="13" t="s">
        <v>657</v>
      </c>
      <c r="B152" s="14">
        <v>44490</v>
      </c>
      <c r="C152" s="90" t="s">
        <v>658</v>
      </c>
      <c r="D152" s="52">
        <v>60955370</v>
      </c>
      <c r="E152" s="38" t="s">
        <v>659</v>
      </c>
      <c r="F152" s="38" t="s">
        <v>643</v>
      </c>
      <c r="G152" s="59">
        <v>71</v>
      </c>
      <c r="H152" s="58">
        <v>0</v>
      </c>
      <c r="I152" s="59">
        <v>0</v>
      </c>
      <c r="J152" s="14">
        <v>44494</v>
      </c>
      <c r="K152" s="14">
        <v>44561</v>
      </c>
      <c r="L152" s="33">
        <v>1</v>
      </c>
      <c r="M152" s="33">
        <v>0</v>
      </c>
      <c r="N152" s="14" t="s">
        <v>21</v>
      </c>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c r="CG152" s="4"/>
      <c r="CH152" s="4"/>
      <c r="CI152" s="4"/>
      <c r="CJ152" s="4"/>
      <c r="CK152" s="4"/>
      <c r="CL152" s="4"/>
      <c r="CM152" s="4"/>
      <c r="CN152" s="4"/>
      <c r="CO152" s="4"/>
      <c r="CP152" s="4"/>
      <c r="CQ152" s="4"/>
      <c r="CR152" s="4"/>
      <c r="CS152" s="4"/>
      <c r="CT152" s="4"/>
      <c r="CU152" s="4"/>
      <c r="CV152" s="4"/>
      <c r="CW152" s="4"/>
      <c r="CX152" s="4"/>
      <c r="CY152" s="4"/>
      <c r="CZ152" s="4"/>
      <c r="DA152" s="4"/>
      <c r="DB152" s="4"/>
      <c r="DC152" s="4"/>
      <c r="DD152" s="4"/>
      <c r="DE152" s="4"/>
      <c r="DF152" s="4"/>
      <c r="DG152" s="4"/>
      <c r="DH152" s="4"/>
      <c r="DI152" s="4"/>
      <c r="DJ152" s="4"/>
      <c r="DK152" s="4"/>
      <c r="DL152" s="4"/>
      <c r="DM152" s="4"/>
      <c r="DN152" s="4"/>
      <c r="DO152" s="4"/>
      <c r="DP152" s="4"/>
      <c r="DQ152" s="4"/>
      <c r="DR152" s="4"/>
      <c r="DS152" s="4"/>
      <c r="DT152" s="4"/>
      <c r="DU152" s="4"/>
      <c r="DV152" s="4"/>
      <c r="DW152" s="4"/>
      <c r="DX152" s="4"/>
      <c r="DY152" s="4"/>
      <c r="DZ152" s="4"/>
      <c r="EA152" s="4"/>
      <c r="EB152" s="4"/>
      <c r="EC152" s="4"/>
      <c r="ED152" s="4"/>
      <c r="EE152" s="4"/>
      <c r="EF152" s="4"/>
      <c r="EG152" s="4"/>
      <c r="EH152" s="4"/>
      <c r="EI152" s="4"/>
      <c r="EJ152" s="4"/>
      <c r="EK152" s="4"/>
      <c r="EL152" s="4"/>
      <c r="EM152" s="4"/>
      <c r="EN152" s="4"/>
      <c r="EO152" s="4"/>
      <c r="EP152" s="4"/>
      <c r="EQ152" s="4"/>
      <c r="ER152" s="4"/>
      <c r="ES152" s="4"/>
      <c r="ET152" s="4"/>
      <c r="EU152" s="4"/>
      <c r="EV152" s="4"/>
      <c r="EW152" s="4"/>
      <c r="EX152" s="4"/>
      <c r="EY152" s="4"/>
      <c r="EZ152" s="4"/>
      <c r="FA152" s="4"/>
      <c r="FB152" s="4"/>
      <c r="FC152" s="4"/>
      <c r="FD152" s="4"/>
      <c r="FE152" s="4"/>
      <c r="FF152" s="4"/>
      <c r="FG152" s="4"/>
      <c r="FH152" s="4"/>
      <c r="FI152" s="4"/>
      <c r="FJ152" s="4"/>
      <c r="FK152" s="4"/>
      <c r="FL152" s="4"/>
      <c r="FM152" s="4"/>
      <c r="FN152" s="4"/>
      <c r="FO152" s="4"/>
      <c r="FP152" s="4"/>
      <c r="FQ152" s="4"/>
      <c r="FR152" s="4"/>
      <c r="FS152" s="4"/>
      <c r="FT152" s="4"/>
      <c r="FU152" s="4"/>
      <c r="FV152" s="4"/>
      <c r="FW152" s="4"/>
      <c r="FX152" s="4"/>
      <c r="FY152" s="4"/>
      <c r="FZ152" s="4"/>
      <c r="GA152" s="4"/>
      <c r="GB152" s="4"/>
      <c r="GC152" s="4"/>
      <c r="GD152" s="4"/>
      <c r="GE152" s="4"/>
      <c r="GF152" s="4"/>
      <c r="GG152" s="4"/>
      <c r="GH152" s="4"/>
      <c r="GI152" s="4"/>
      <c r="GJ152" s="4"/>
      <c r="GK152" s="4"/>
      <c r="GL152" s="4"/>
      <c r="GM152" s="4"/>
      <c r="GN152" s="4"/>
      <c r="GO152" s="4"/>
      <c r="GP152" s="4"/>
      <c r="GQ152" s="4"/>
      <c r="GR152" s="4"/>
      <c r="GS152" s="4"/>
      <c r="GT152" s="4"/>
      <c r="GU152" s="4"/>
      <c r="GV152" s="4"/>
      <c r="GW152" s="4"/>
      <c r="GX152" s="4"/>
      <c r="GY152" s="4"/>
      <c r="GZ152" s="4"/>
      <c r="HA152" s="4"/>
      <c r="HB152" s="4"/>
      <c r="HC152" s="4"/>
      <c r="HD152" s="4"/>
      <c r="HE152" s="4"/>
      <c r="HF152" s="4"/>
      <c r="HG152" s="4"/>
      <c r="HH152" s="4"/>
    </row>
    <row r="153" spans="1:216" s="2" customFormat="1" ht="43.5" customHeight="1">
      <c r="A153" s="13" t="s">
        <v>660</v>
      </c>
      <c r="B153" s="14">
        <v>44491</v>
      </c>
      <c r="C153" s="90" t="s">
        <v>661</v>
      </c>
      <c r="D153" s="52">
        <v>2866710</v>
      </c>
      <c r="E153" s="38" t="s">
        <v>662</v>
      </c>
      <c r="F153" s="38" t="s">
        <v>36</v>
      </c>
      <c r="G153" s="59">
        <v>31</v>
      </c>
      <c r="H153" s="58">
        <v>0</v>
      </c>
      <c r="I153" s="59">
        <v>0</v>
      </c>
      <c r="J153" s="14">
        <v>44503</v>
      </c>
      <c r="K153" s="14">
        <v>44532</v>
      </c>
      <c r="L153" s="33">
        <v>1</v>
      </c>
      <c r="M153" s="33">
        <v>1</v>
      </c>
      <c r="N153" s="14" t="s">
        <v>21</v>
      </c>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c r="CG153" s="4"/>
      <c r="CH153" s="4"/>
      <c r="CI153" s="4"/>
      <c r="CJ153" s="4"/>
      <c r="CK153" s="4"/>
      <c r="CL153" s="4"/>
      <c r="CM153" s="4"/>
      <c r="CN153" s="4"/>
      <c r="CO153" s="4"/>
      <c r="CP153" s="4"/>
      <c r="CQ153" s="4"/>
      <c r="CR153" s="4"/>
      <c r="CS153" s="4"/>
      <c r="CT153" s="4"/>
      <c r="CU153" s="4"/>
      <c r="CV153" s="4"/>
      <c r="CW153" s="4"/>
      <c r="CX153" s="4"/>
      <c r="CY153" s="4"/>
      <c r="CZ153" s="4"/>
      <c r="DA153" s="4"/>
      <c r="DB153" s="4"/>
      <c r="DC153" s="4"/>
      <c r="DD153" s="4"/>
      <c r="DE153" s="4"/>
      <c r="DF153" s="4"/>
      <c r="DG153" s="4"/>
      <c r="DH153" s="4"/>
      <c r="DI153" s="4"/>
      <c r="DJ153" s="4"/>
      <c r="DK153" s="4"/>
      <c r="DL153" s="4"/>
      <c r="DM153" s="4"/>
      <c r="DN153" s="4"/>
      <c r="DO153" s="4"/>
      <c r="DP153" s="4"/>
      <c r="DQ153" s="4"/>
      <c r="DR153" s="4"/>
      <c r="DS153" s="4"/>
      <c r="DT153" s="4"/>
      <c r="DU153" s="4"/>
      <c r="DV153" s="4"/>
      <c r="DW153" s="4"/>
      <c r="DX153" s="4"/>
      <c r="DY153" s="4"/>
      <c r="DZ153" s="4"/>
      <c r="EA153" s="4"/>
      <c r="EB153" s="4"/>
      <c r="EC153" s="4"/>
      <c r="ED153" s="4"/>
      <c r="EE153" s="4"/>
      <c r="EF153" s="4"/>
      <c r="EG153" s="4"/>
      <c r="EH153" s="4"/>
      <c r="EI153" s="4"/>
      <c r="EJ153" s="4"/>
      <c r="EK153" s="4"/>
      <c r="EL153" s="4"/>
      <c r="EM153" s="4"/>
      <c r="EN153" s="4"/>
      <c r="EO153" s="4"/>
      <c r="EP153" s="4"/>
      <c r="EQ153" s="4"/>
      <c r="ER153" s="4"/>
      <c r="ES153" s="4"/>
      <c r="ET153" s="4"/>
      <c r="EU153" s="4"/>
      <c r="EV153" s="4"/>
      <c r="EW153" s="4"/>
      <c r="EX153" s="4"/>
      <c r="EY153" s="4"/>
      <c r="EZ153" s="4"/>
      <c r="FA153" s="4"/>
      <c r="FB153" s="4"/>
      <c r="FC153" s="4"/>
      <c r="FD153" s="4"/>
      <c r="FE153" s="4"/>
      <c r="FF153" s="4"/>
      <c r="FG153" s="4"/>
      <c r="FH153" s="4"/>
      <c r="FI153" s="4"/>
      <c r="FJ153" s="4"/>
      <c r="FK153" s="4"/>
      <c r="FL153" s="4"/>
      <c r="FM153" s="4"/>
      <c r="FN153" s="4"/>
      <c r="FO153" s="4"/>
      <c r="FP153" s="4"/>
      <c r="FQ153" s="4"/>
      <c r="FR153" s="4"/>
      <c r="FS153" s="4"/>
      <c r="FT153" s="4"/>
      <c r="FU153" s="4"/>
      <c r="FV153" s="4"/>
      <c r="FW153" s="4"/>
      <c r="FX153" s="4"/>
      <c r="FY153" s="4"/>
      <c r="FZ153" s="4"/>
      <c r="GA153" s="4"/>
      <c r="GB153" s="4"/>
      <c r="GC153" s="4"/>
      <c r="GD153" s="4"/>
      <c r="GE153" s="4"/>
      <c r="GF153" s="4"/>
      <c r="GG153" s="4"/>
      <c r="GH153" s="4"/>
      <c r="GI153" s="4"/>
      <c r="GJ153" s="4"/>
      <c r="GK153" s="4"/>
      <c r="GL153" s="4"/>
      <c r="GM153" s="4"/>
      <c r="GN153" s="4"/>
      <c r="GO153" s="4"/>
      <c r="GP153" s="4"/>
      <c r="GQ153" s="4"/>
      <c r="GR153" s="4"/>
      <c r="GS153" s="4"/>
      <c r="GT153" s="4"/>
      <c r="GU153" s="4"/>
      <c r="GV153" s="4"/>
      <c r="GW153" s="4"/>
      <c r="GX153" s="4"/>
      <c r="GY153" s="4"/>
      <c r="GZ153" s="4"/>
      <c r="HA153" s="4"/>
      <c r="HB153" s="4"/>
      <c r="HC153" s="4"/>
      <c r="HD153" s="4"/>
      <c r="HE153" s="4"/>
      <c r="HF153" s="4"/>
      <c r="HG153" s="4"/>
      <c r="HH153" s="4"/>
    </row>
    <row r="154" spans="1:216" s="2" customFormat="1" ht="43.5" customHeight="1">
      <c r="A154" s="13" t="s">
        <v>663</v>
      </c>
      <c r="B154" s="14">
        <v>44495</v>
      </c>
      <c r="C154" s="90" t="s">
        <v>664</v>
      </c>
      <c r="D154" s="52">
        <v>13500000</v>
      </c>
      <c r="E154" s="38" t="s">
        <v>665</v>
      </c>
      <c r="F154" s="38" t="s">
        <v>151</v>
      </c>
      <c r="G154" s="59">
        <v>21</v>
      </c>
      <c r="H154" s="58">
        <v>0</v>
      </c>
      <c r="I154" s="59">
        <v>0</v>
      </c>
      <c r="J154" s="14">
        <v>44495</v>
      </c>
      <c r="K154" s="14">
        <v>44515</v>
      </c>
      <c r="L154" s="34">
        <v>1</v>
      </c>
      <c r="M154" s="34">
        <v>0</v>
      </c>
      <c r="N154" s="14" t="s">
        <v>21</v>
      </c>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4"/>
      <c r="CF154" s="4"/>
      <c r="CG154" s="4"/>
      <c r="CH154" s="4"/>
      <c r="CI154" s="4"/>
      <c r="CJ154" s="4"/>
      <c r="CK154" s="4"/>
      <c r="CL154" s="4"/>
      <c r="CM154" s="4"/>
      <c r="CN154" s="4"/>
      <c r="CO154" s="4"/>
      <c r="CP154" s="4"/>
      <c r="CQ154" s="4"/>
      <c r="CR154" s="4"/>
      <c r="CS154" s="4"/>
      <c r="CT154" s="4"/>
      <c r="CU154" s="4"/>
      <c r="CV154" s="4"/>
      <c r="CW154" s="4"/>
      <c r="CX154" s="4"/>
      <c r="CY154" s="4"/>
      <c r="CZ154" s="4"/>
      <c r="DA154" s="4"/>
      <c r="DB154" s="4"/>
      <c r="DC154" s="4"/>
      <c r="DD154" s="4"/>
      <c r="DE154" s="4"/>
      <c r="DF154" s="4"/>
      <c r="DG154" s="4"/>
      <c r="DH154" s="4"/>
      <c r="DI154" s="4"/>
      <c r="DJ154" s="4"/>
      <c r="DK154" s="4"/>
      <c r="DL154" s="4"/>
      <c r="DM154" s="4"/>
      <c r="DN154" s="4"/>
      <c r="DO154" s="4"/>
      <c r="DP154" s="4"/>
      <c r="DQ154" s="4"/>
      <c r="DR154" s="4"/>
      <c r="DS154" s="4"/>
      <c r="DT154" s="4"/>
      <c r="DU154" s="4"/>
      <c r="DV154" s="4"/>
      <c r="DW154" s="4"/>
      <c r="DX154" s="4"/>
      <c r="DY154" s="4"/>
      <c r="DZ154" s="4"/>
      <c r="EA154" s="4"/>
      <c r="EB154" s="4"/>
      <c r="EC154" s="4"/>
      <c r="ED154" s="4"/>
      <c r="EE154" s="4"/>
      <c r="EF154" s="4"/>
      <c r="EG154" s="4"/>
      <c r="EH154" s="4"/>
      <c r="EI154" s="4"/>
      <c r="EJ154" s="4"/>
      <c r="EK154" s="4"/>
      <c r="EL154" s="4"/>
      <c r="EM154" s="4"/>
      <c r="EN154" s="4"/>
      <c r="EO154" s="4"/>
      <c r="EP154" s="4"/>
      <c r="EQ154" s="4"/>
      <c r="ER154" s="4"/>
      <c r="ES154" s="4"/>
      <c r="ET154" s="4"/>
      <c r="EU154" s="4"/>
      <c r="EV154" s="4"/>
      <c r="EW154" s="4"/>
      <c r="EX154" s="4"/>
      <c r="EY154" s="4"/>
      <c r="EZ154" s="4"/>
      <c r="FA154" s="4"/>
      <c r="FB154" s="4"/>
      <c r="FC154" s="4"/>
      <c r="FD154" s="4"/>
      <c r="FE154" s="4"/>
      <c r="FF154" s="4"/>
      <c r="FG154" s="4"/>
      <c r="FH154" s="4"/>
      <c r="FI154" s="4"/>
      <c r="FJ154" s="4"/>
      <c r="FK154" s="4"/>
      <c r="FL154" s="4"/>
      <c r="FM154" s="4"/>
      <c r="FN154" s="4"/>
      <c r="FO154" s="4"/>
      <c r="FP154" s="4"/>
      <c r="FQ154" s="4"/>
      <c r="FR154" s="4"/>
      <c r="FS154" s="4"/>
      <c r="FT154" s="4"/>
      <c r="FU154" s="4"/>
      <c r="FV154" s="4"/>
      <c r="FW154" s="4"/>
      <c r="FX154" s="4"/>
      <c r="FY154" s="4"/>
      <c r="FZ154" s="4"/>
      <c r="GA154" s="4"/>
      <c r="GB154" s="4"/>
      <c r="GC154" s="4"/>
      <c r="GD154" s="4"/>
      <c r="GE154" s="4"/>
      <c r="GF154" s="4"/>
      <c r="GG154" s="4"/>
      <c r="GH154" s="4"/>
      <c r="GI154" s="4"/>
      <c r="GJ154" s="4"/>
      <c r="GK154" s="4"/>
      <c r="GL154" s="4"/>
      <c r="GM154" s="4"/>
      <c r="GN154" s="4"/>
      <c r="GO154" s="4"/>
      <c r="GP154" s="4"/>
      <c r="GQ154" s="4"/>
      <c r="GR154" s="4"/>
      <c r="GS154" s="4"/>
      <c r="GT154" s="4"/>
      <c r="GU154" s="4"/>
      <c r="GV154" s="4"/>
      <c r="GW154" s="4"/>
      <c r="GX154" s="4"/>
      <c r="GY154" s="4"/>
      <c r="GZ154" s="4"/>
      <c r="HA154" s="4"/>
      <c r="HB154" s="4"/>
      <c r="HC154" s="4"/>
      <c r="HD154" s="4"/>
      <c r="HE154" s="4"/>
      <c r="HF154" s="4"/>
      <c r="HG154" s="4"/>
      <c r="HH154" s="4"/>
    </row>
    <row r="155" spans="1:216" s="2" customFormat="1" ht="43.5" customHeight="1">
      <c r="A155" s="13" t="s">
        <v>666</v>
      </c>
      <c r="B155" s="14">
        <v>44495</v>
      </c>
      <c r="C155" s="90" t="s">
        <v>667</v>
      </c>
      <c r="D155" s="52">
        <v>608296800</v>
      </c>
      <c r="E155" s="38" t="s">
        <v>668</v>
      </c>
      <c r="F155" s="38" t="s">
        <v>669</v>
      </c>
      <c r="G155" s="59">
        <v>273</v>
      </c>
      <c r="H155" s="58">
        <v>0</v>
      </c>
      <c r="I155" s="59">
        <v>0</v>
      </c>
      <c r="J155" s="14">
        <v>44503</v>
      </c>
      <c r="K155" s="14">
        <v>44773</v>
      </c>
      <c r="L155" s="29">
        <v>0.37</v>
      </c>
      <c r="M155" s="29">
        <v>0.23300000000000001</v>
      </c>
      <c r="N155" s="14" t="s">
        <v>21</v>
      </c>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c r="CF155" s="4"/>
      <c r="CG155" s="4"/>
      <c r="CH155" s="4"/>
      <c r="CI155" s="4"/>
      <c r="CJ155" s="4"/>
      <c r="CK155" s="4"/>
      <c r="CL155" s="4"/>
      <c r="CM155" s="4"/>
      <c r="CN155" s="4"/>
      <c r="CO155" s="4"/>
      <c r="CP155" s="4"/>
      <c r="CQ155" s="4"/>
      <c r="CR155" s="4"/>
      <c r="CS155" s="4"/>
      <c r="CT155" s="4"/>
      <c r="CU155" s="4"/>
      <c r="CV155" s="4"/>
      <c r="CW155" s="4"/>
      <c r="CX155" s="4"/>
      <c r="CY155" s="4"/>
      <c r="CZ155" s="4"/>
      <c r="DA155" s="4"/>
      <c r="DB155" s="4"/>
      <c r="DC155" s="4"/>
      <c r="DD155" s="4"/>
      <c r="DE155" s="4"/>
      <c r="DF155" s="4"/>
      <c r="DG155" s="4"/>
      <c r="DH155" s="4"/>
      <c r="DI155" s="4"/>
      <c r="DJ155" s="4"/>
      <c r="DK155" s="4"/>
      <c r="DL155" s="4"/>
      <c r="DM155" s="4"/>
      <c r="DN155" s="4"/>
      <c r="DO155" s="4"/>
      <c r="DP155" s="4"/>
      <c r="DQ155" s="4"/>
      <c r="DR155" s="4"/>
      <c r="DS155" s="4"/>
      <c r="DT155" s="4"/>
      <c r="DU155" s="4"/>
      <c r="DV155" s="4"/>
      <c r="DW155" s="4"/>
      <c r="DX155" s="4"/>
      <c r="DY155" s="4"/>
      <c r="DZ155" s="4"/>
      <c r="EA155" s="4"/>
      <c r="EB155" s="4"/>
      <c r="EC155" s="4"/>
      <c r="ED155" s="4"/>
      <c r="EE155" s="4"/>
      <c r="EF155" s="4"/>
      <c r="EG155" s="4"/>
      <c r="EH155" s="4"/>
      <c r="EI155" s="4"/>
      <c r="EJ155" s="4"/>
      <c r="EK155" s="4"/>
      <c r="EL155" s="4"/>
      <c r="EM155" s="4"/>
      <c r="EN155" s="4"/>
      <c r="EO155" s="4"/>
      <c r="EP155" s="4"/>
      <c r="EQ155" s="4"/>
      <c r="ER155" s="4"/>
      <c r="ES155" s="4"/>
      <c r="ET155" s="4"/>
      <c r="EU155" s="4"/>
      <c r="EV155" s="4"/>
      <c r="EW155" s="4"/>
      <c r="EX155" s="4"/>
      <c r="EY155" s="4"/>
      <c r="EZ155" s="4"/>
      <c r="FA155" s="4"/>
      <c r="FB155" s="4"/>
      <c r="FC155" s="4"/>
      <c r="FD155" s="4"/>
      <c r="FE155" s="4"/>
      <c r="FF155" s="4"/>
      <c r="FG155" s="4"/>
      <c r="FH155" s="4"/>
      <c r="FI155" s="4"/>
      <c r="FJ155" s="4"/>
      <c r="FK155" s="4"/>
      <c r="FL155" s="4"/>
      <c r="FM155" s="4"/>
      <c r="FN155" s="4"/>
      <c r="FO155" s="4"/>
      <c r="FP155" s="4"/>
      <c r="FQ155" s="4"/>
      <c r="FR155" s="4"/>
      <c r="FS155" s="4"/>
      <c r="FT155" s="4"/>
      <c r="FU155" s="4"/>
      <c r="FV155" s="4"/>
      <c r="FW155" s="4"/>
      <c r="FX155" s="4"/>
      <c r="FY155" s="4"/>
      <c r="FZ155" s="4"/>
      <c r="GA155" s="4"/>
      <c r="GB155" s="4"/>
      <c r="GC155" s="4"/>
      <c r="GD155" s="4"/>
      <c r="GE155" s="4"/>
      <c r="GF155" s="4"/>
      <c r="GG155" s="4"/>
      <c r="GH155" s="4"/>
      <c r="GI155" s="4"/>
      <c r="GJ155" s="4"/>
      <c r="GK155" s="4"/>
      <c r="GL155" s="4"/>
      <c r="GM155" s="4"/>
      <c r="GN155" s="4"/>
      <c r="GO155" s="4"/>
      <c r="GP155" s="4"/>
      <c r="GQ155" s="4"/>
      <c r="GR155" s="4"/>
      <c r="GS155" s="4"/>
      <c r="GT155" s="4"/>
      <c r="GU155" s="4"/>
      <c r="GV155" s="4"/>
      <c r="GW155" s="4"/>
      <c r="GX155" s="4"/>
      <c r="GY155" s="4"/>
      <c r="GZ155" s="4"/>
      <c r="HA155" s="4"/>
      <c r="HB155" s="4"/>
      <c r="HC155" s="4"/>
      <c r="HD155" s="4"/>
      <c r="HE155" s="4"/>
      <c r="HF155" s="4"/>
      <c r="HG155" s="4"/>
      <c r="HH155" s="4"/>
    </row>
    <row r="156" spans="1:216" s="2" customFormat="1" ht="43.5" customHeight="1">
      <c r="A156" s="13" t="s">
        <v>670</v>
      </c>
      <c r="B156" s="14">
        <v>44497</v>
      </c>
      <c r="C156" s="90" t="s">
        <v>671</v>
      </c>
      <c r="D156" s="52">
        <v>27900000</v>
      </c>
      <c r="E156" s="38" t="s">
        <v>672</v>
      </c>
      <c r="F156" s="38" t="s">
        <v>151</v>
      </c>
      <c r="G156" s="59">
        <v>53</v>
      </c>
      <c r="H156" s="58">
        <v>0</v>
      </c>
      <c r="I156" s="59">
        <v>0</v>
      </c>
      <c r="J156" s="14">
        <v>44503</v>
      </c>
      <c r="K156" s="14">
        <v>44550</v>
      </c>
      <c r="L156" s="34">
        <v>1</v>
      </c>
      <c r="M156" s="34">
        <v>0</v>
      </c>
      <c r="N156" s="14" t="s">
        <v>21</v>
      </c>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c r="CA156" s="4"/>
      <c r="CB156" s="4"/>
      <c r="CC156" s="4"/>
      <c r="CD156" s="4"/>
      <c r="CE156" s="4"/>
      <c r="CF156" s="4"/>
      <c r="CG156" s="4"/>
      <c r="CH156" s="4"/>
      <c r="CI156" s="4"/>
      <c r="CJ156" s="4"/>
      <c r="CK156" s="4"/>
      <c r="CL156" s="4"/>
      <c r="CM156" s="4"/>
      <c r="CN156" s="4"/>
      <c r="CO156" s="4"/>
      <c r="CP156" s="4"/>
      <c r="CQ156" s="4"/>
      <c r="CR156" s="4"/>
      <c r="CS156" s="4"/>
      <c r="CT156" s="4"/>
      <c r="CU156" s="4"/>
      <c r="CV156" s="4"/>
      <c r="CW156" s="4"/>
      <c r="CX156" s="4"/>
      <c r="CY156" s="4"/>
      <c r="CZ156" s="4"/>
      <c r="DA156" s="4"/>
      <c r="DB156" s="4"/>
      <c r="DC156" s="4"/>
      <c r="DD156" s="4"/>
      <c r="DE156" s="4"/>
      <c r="DF156" s="4"/>
      <c r="DG156" s="4"/>
      <c r="DH156" s="4"/>
      <c r="DI156" s="4"/>
      <c r="DJ156" s="4"/>
      <c r="DK156" s="4"/>
      <c r="DL156" s="4"/>
      <c r="DM156" s="4"/>
      <c r="DN156" s="4"/>
      <c r="DO156" s="4"/>
      <c r="DP156" s="4"/>
      <c r="DQ156" s="4"/>
      <c r="DR156" s="4"/>
      <c r="DS156" s="4"/>
      <c r="DT156" s="4"/>
      <c r="DU156" s="4"/>
      <c r="DV156" s="4"/>
      <c r="DW156" s="4"/>
      <c r="DX156" s="4"/>
      <c r="DY156" s="4"/>
      <c r="DZ156" s="4"/>
      <c r="EA156" s="4"/>
      <c r="EB156" s="4"/>
      <c r="EC156" s="4"/>
      <c r="ED156" s="4"/>
      <c r="EE156" s="4"/>
      <c r="EF156" s="4"/>
      <c r="EG156" s="4"/>
      <c r="EH156" s="4"/>
      <c r="EI156" s="4"/>
      <c r="EJ156" s="4"/>
      <c r="EK156" s="4"/>
      <c r="EL156" s="4"/>
      <c r="EM156" s="4"/>
      <c r="EN156" s="4"/>
      <c r="EO156" s="4"/>
      <c r="EP156" s="4"/>
      <c r="EQ156" s="4"/>
      <c r="ER156" s="4"/>
      <c r="ES156" s="4"/>
      <c r="ET156" s="4"/>
      <c r="EU156" s="4"/>
      <c r="EV156" s="4"/>
      <c r="EW156" s="4"/>
      <c r="EX156" s="4"/>
      <c r="EY156" s="4"/>
      <c r="EZ156" s="4"/>
      <c r="FA156" s="4"/>
      <c r="FB156" s="4"/>
      <c r="FC156" s="4"/>
      <c r="FD156" s="4"/>
      <c r="FE156" s="4"/>
      <c r="FF156" s="4"/>
      <c r="FG156" s="4"/>
      <c r="FH156" s="4"/>
      <c r="FI156" s="4"/>
      <c r="FJ156" s="4"/>
      <c r="FK156" s="4"/>
      <c r="FL156" s="4"/>
      <c r="FM156" s="4"/>
      <c r="FN156" s="4"/>
      <c r="FO156" s="4"/>
      <c r="FP156" s="4"/>
      <c r="FQ156" s="4"/>
      <c r="FR156" s="4"/>
      <c r="FS156" s="4"/>
      <c r="FT156" s="4"/>
      <c r="FU156" s="4"/>
      <c r="FV156" s="4"/>
      <c r="FW156" s="4"/>
      <c r="FX156" s="4"/>
      <c r="FY156" s="4"/>
      <c r="FZ156" s="4"/>
      <c r="GA156" s="4"/>
      <c r="GB156" s="4"/>
      <c r="GC156" s="4"/>
      <c r="GD156" s="4"/>
      <c r="GE156" s="4"/>
      <c r="GF156" s="4"/>
      <c r="GG156" s="4"/>
      <c r="GH156" s="4"/>
      <c r="GI156" s="4"/>
      <c r="GJ156" s="4"/>
      <c r="GK156" s="4"/>
      <c r="GL156" s="4"/>
      <c r="GM156" s="4"/>
      <c r="GN156" s="4"/>
      <c r="GO156" s="4"/>
      <c r="GP156" s="4"/>
      <c r="GQ156" s="4"/>
      <c r="GR156" s="4"/>
      <c r="GS156" s="4"/>
      <c r="GT156" s="4"/>
      <c r="GU156" s="4"/>
      <c r="GV156" s="4"/>
      <c r="GW156" s="4"/>
      <c r="GX156" s="4"/>
      <c r="GY156" s="4"/>
      <c r="GZ156" s="4"/>
      <c r="HA156" s="4"/>
      <c r="HB156" s="4"/>
      <c r="HC156" s="4"/>
      <c r="HD156" s="4"/>
      <c r="HE156" s="4"/>
      <c r="HF156" s="4"/>
      <c r="HG156" s="4"/>
      <c r="HH156" s="4"/>
    </row>
    <row r="157" spans="1:216" s="2" customFormat="1" ht="43.5" customHeight="1">
      <c r="A157" s="13" t="s">
        <v>673</v>
      </c>
      <c r="B157" s="14">
        <v>44496</v>
      </c>
      <c r="C157" s="90" t="s">
        <v>674</v>
      </c>
      <c r="D157" s="52">
        <v>1800000000</v>
      </c>
      <c r="E157" s="38" t="s">
        <v>675</v>
      </c>
      <c r="F157" s="38" t="s">
        <v>205</v>
      </c>
      <c r="G157" s="59">
        <v>277</v>
      </c>
      <c r="H157" s="58">
        <v>0</v>
      </c>
      <c r="I157" s="59">
        <v>0</v>
      </c>
      <c r="J157" s="14">
        <v>44504</v>
      </c>
      <c r="K157" s="14">
        <v>44773</v>
      </c>
      <c r="L157" s="28">
        <v>0.44</v>
      </c>
      <c r="M157" s="35">
        <v>0.53</v>
      </c>
      <c r="N157" s="14" t="s">
        <v>21</v>
      </c>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c r="BY157" s="4"/>
      <c r="BZ157" s="4"/>
      <c r="CA157" s="4"/>
      <c r="CB157" s="4"/>
      <c r="CC157" s="4"/>
      <c r="CD157" s="4"/>
      <c r="CE157" s="4"/>
      <c r="CF157" s="4"/>
      <c r="CG157" s="4"/>
      <c r="CH157" s="4"/>
      <c r="CI157" s="4"/>
      <c r="CJ157" s="4"/>
      <c r="CK157" s="4"/>
      <c r="CL157" s="4"/>
      <c r="CM157" s="4"/>
      <c r="CN157" s="4"/>
      <c r="CO157" s="4"/>
      <c r="CP157" s="4"/>
      <c r="CQ157" s="4"/>
      <c r="CR157" s="4"/>
      <c r="CS157" s="4"/>
      <c r="CT157" s="4"/>
      <c r="CU157" s="4"/>
      <c r="CV157" s="4"/>
      <c r="CW157" s="4"/>
      <c r="CX157" s="4"/>
      <c r="CY157" s="4"/>
      <c r="CZ157" s="4"/>
      <c r="DA157" s="4"/>
      <c r="DB157" s="4"/>
      <c r="DC157" s="4"/>
      <c r="DD157" s="4"/>
      <c r="DE157" s="4"/>
      <c r="DF157" s="4"/>
      <c r="DG157" s="4"/>
      <c r="DH157" s="4"/>
      <c r="DI157" s="4"/>
      <c r="DJ157" s="4"/>
      <c r="DK157" s="4"/>
      <c r="DL157" s="4"/>
      <c r="DM157" s="4"/>
      <c r="DN157" s="4"/>
      <c r="DO157" s="4"/>
      <c r="DP157" s="4"/>
      <c r="DQ157" s="4"/>
      <c r="DR157" s="4"/>
      <c r="DS157" s="4"/>
      <c r="DT157" s="4"/>
      <c r="DU157" s="4"/>
      <c r="DV157" s="4"/>
      <c r="DW157" s="4"/>
      <c r="DX157" s="4"/>
      <c r="DY157" s="4"/>
      <c r="DZ157" s="4"/>
      <c r="EA157" s="4"/>
      <c r="EB157" s="4"/>
      <c r="EC157" s="4"/>
      <c r="ED157" s="4"/>
      <c r="EE157" s="4"/>
      <c r="EF157" s="4"/>
      <c r="EG157" s="4"/>
      <c r="EH157" s="4"/>
      <c r="EI157" s="4"/>
      <c r="EJ157" s="4"/>
      <c r="EK157" s="4"/>
      <c r="EL157" s="4"/>
      <c r="EM157" s="4"/>
      <c r="EN157" s="4"/>
      <c r="EO157" s="4"/>
      <c r="EP157" s="4"/>
      <c r="EQ157" s="4"/>
      <c r="ER157" s="4"/>
      <c r="ES157" s="4"/>
      <c r="ET157" s="4"/>
      <c r="EU157" s="4"/>
      <c r="EV157" s="4"/>
      <c r="EW157" s="4"/>
      <c r="EX157" s="4"/>
      <c r="EY157" s="4"/>
      <c r="EZ157" s="4"/>
      <c r="FA157" s="4"/>
      <c r="FB157" s="4"/>
      <c r="FC157" s="4"/>
      <c r="FD157" s="4"/>
      <c r="FE157" s="4"/>
      <c r="FF157" s="4"/>
      <c r="FG157" s="4"/>
      <c r="FH157" s="4"/>
      <c r="FI157" s="4"/>
      <c r="FJ157" s="4"/>
      <c r="FK157" s="4"/>
      <c r="FL157" s="4"/>
      <c r="FM157" s="4"/>
      <c r="FN157" s="4"/>
      <c r="FO157" s="4"/>
      <c r="FP157" s="4"/>
      <c r="FQ157" s="4"/>
      <c r="FR157" s="4"/>
      <c r="FS157" s="4"/>
      <c r="FT157" s="4"/>
      <c r="FU157" s="4"/>
      <c r="FV157" s="4"/>
      <c r="FW157" s="4"/>
      <c r="FX157" s="4"/>
      <c r="FY157" s="4"/>
      <c r="FZ157" s="4"/>
      <c r="GA157" s="4"/>
      <c r="GB157" s="4"/>
      <c r="GC157" s="4"/>
      <c r="GD157" s="4"/>
      <c r="GE157" s="4"/>
      <c r="GF157" s="4"/>
      <c r="GG157" s="4"/>
      <c r="GH157" s="4"/>
      <c r="GI157" s="4"/>
      <c r="GJ157" s="4"/>
      <c r="GK157" s="4"/>
      <c r="GL157" s="4"/>
      <c r="GM157" s="4"/>
      <c r="GN157" s="4"/>
      <c r="GO157" s="4"/>
      <c r="GP157" s="4"/>
      <c r="GQ157" s="4"/>
      <c r="GR157" s="4"/>
      <c r="GS157" s="4"/>
      <c r="GT157" s="4"/>
      <c r="GU157" s="4"/>
      <c r="GV157" s="4"/>
      <c r="GW157" s="4"/>
      <c r="GX157" s="4"/>
      <c r="GY157" s="4"/>
      <c r="GZ157" s="4"/>
      <c r="HA157" s="4"/>
      <c r="HB157" s="4"/>
      <c r="HC157" s="4"/>
      <c r="HD157" s="4"/>
      <c r="HE157" s="4"/>
      <c r="HF157" s="4"/>
      <c r="HG157" s="4"/>
      <c r="HH157" s="4"/>
    </row>
    <row r="158" spans="1:216" s="2" customFormat="1" ht="43.5" customHeight="1">
      <c r="A158" s="13" t="s">
        <v>676</v>
      </c>
      <c r="B158" s="14">
        <v>44498</v>
      </c>
      <c r="C158" s="90" t="s">
        <v>677</v>
      </c>
      <c r="D158" s="52">
        <v>4950400</v>
      </c>
      <c r="E158" s="38" t="s">
        <v>678</v>
      </c>
      <c r="F158" s="38" t="s">
        <v>36</v>
      </c>
      <c r="G158" s="59">
        <v>31</v>
      </c>
      <c r="H158" s="58">
        <v>0</v>
      </c>
      <c r="I158" s="59">
        <v>0</v>
      </c>
      <c r="J158" s="14">
        <v>44498</v>
      </c>
      <c r="K158" s="14">
        <v>44528</v>
      </c>
      <c r="L158" s="33">
        <v>1</v>
      </c>
      <c r="M158" s="33">
        <v>0</v>
      </c>
      <c r="N158" s="14" t="s">
        <v>21</v>
      </c>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c r="BX158" s="4"/>
      <c r="BY158" s="4"/>
      <c r="BZ158" s="4"/>
      <c r="CA158" s="4"/>
      <c r="CB158" s="4"/>
      <c r="CC158" s="4"/>
      <c r="CD158" s="4"/>
      <c r="CE158" s="4"/>
      <c r="CF158" s="4"/>
      <c r="CG158" s="4"/>
      <c r="CH158" s="4"/>
      <c r="CI158" s="4"/>
      <c r="CJ158" s="4"/>
      <c r="CK158" s="4"/>
      <c r="CL158" s="4"/>
      <c r="CM158" s="4"/>
      <c r="CN158" s="4"/>
      <c r="CO158" s="4"/>
      <c r="CP158" s="4"/>
      <c r="CQ158" s="4"/>
      <c r="CR158" s="4"/>
      <c r="CS158" s="4"/>
      <c r="CT158" s="4"/>
      <c r="CU158" s="4"/>
      <c r="CV158" s="4"/>
      <c r="CW158" s="4"/>
      <c r="CX158" s="4"/>
      <c r="CY158" s="4"/>
      <c r="CZ158" s="4"/>
      <c r="DA158" s="4"/>
      <c r="DB158" s="4"/>
      <c r="DC158" s="4"/>
      <c r="DD158" s="4"/>
      <c r="DE158" s="4"/>
      <c r="DF158" s="4"/>
      <c r="DG158" s="4"/>
      <c r="DH158" s="4"/>
      <c r="DI158" s="4"/>
      <c r="DJ158" s="4"/>
      <c r="DK158" s="4"/>
      <c r="DL158" s="4"/>
      <c r="DM158" s="4"/>
      <c r="DN158" s="4"/>
      <c r="DO158" s="4"/>
      <c r="DP158" s="4"/>
      <c r="DQ158" s="4"/>
      <c r="DR158" s="4"/>
      <c r="DS158" s="4"/>
      <c r="DT158" s="4"/>
      <c r="DU158" s="4"/>
      <c r="DV158" s="4"/>
      <c r="DW158" s="4"/>
      <c r="DX158" s="4"/>
      <c r="DY158" s="4"/>
      <c r="DZ158" s="4"/>
      <c r="EA158" s="4"/>
      <c r="EB158" s="4"/>
      <c r="EC158" s="4"/>
      <c r="ED158" s="4"/>
      <c r="EE158" s="4"/>
      <c r="EF158" s="4"/>
      <c r="EG158" s="4"/>
      <c r="EH158" s="4"/>
      <c r="EI158" s="4"/>
      <c r="EJ158" s="4"/>
      <c r="EK158" s="4"/>
      <c r="EL158" s="4"/>
      <c r="EM158" s="4"/>
      <c r="EN158" s="4"/>
      <c r="EO158" s="4"/>
      <c r="EP158" s="4"/>
      <c r="EQ158" s="4"/>
      <c r="ER158" s="4"/>
      <c r="ES158" s="4"/>
      <c r="ET158" s="4"/>
      <c r="EU158" s="4"/>
      <c r="EV158" s="4"/>
      <c r="EW158" s="4"/>
      <c r="EX158" s="4"/>
      <c r="EY158" s="4"/>
      <c r="EZ158" s="4"/>
      <c r="FA158" s="4"/>
      <c r="FB158" s="4"/>
      <c r="FC158" s="4"/>
      <c r="FD158" s="4"/>
      <c r="FE158" s="4"/>
      <c r="FF158" s="4"/>
      <c r="FG158" s="4"/>
      <c r="FH158" s="4"/>
      <c r="FI158" s="4"/>
      <c r="FJ158" s="4"/>
      <c r="FK158" s="4"/>
      <c r="FL158" s="4"/>
      <c r="FM158" s="4"/>
      <c r="FN158" s="4"/>
      <c r="FO158" s="4"/>
      <c r="FP158" s="4"/>
      <c r="FQ158" s="4"/>
      <c r="FR158" s="4"/>
      <c r="FS158" s="4"/>
      <c r="FT158" s="4"/>
      <c r="FU158" s="4"/>
      <c r="FV158" s="4"/>
      <c r="FW158" s="4"/>
      <c r="FX158" s="4"/>
      <c r="FY158" s="4"/>
      <c r="FZ158" s="4"/>
      <c r="GA158" s="4"/>
      <c r="GB158" s="4"/>
      <c r="GC158" s="4"/>
      <c r="GD158" s="4"/>
      <c r="GE158" s="4"/>
      <c r="GF158" s="4"/>
      <c r="GG158" s="4"/>
      <c r="GH158" s="4"/>
      <c r="GI158" s="4"/>
      <c r="GJ158" s="4"/>
      <c r="GK158" s="4"/>
      <c r="GL158" s="4"/>
      <c r="GM158" s="4"/>
      <c r="GN158" s="4"/>
      <c r="GO158" s="4"/>
      <c r="GP158" s="4"/>
      <c r="GQ158" s="4"/>
      <c r="GR158" s="4"/>
      <c r="GS158" s="4"/>
      <c r="GT158" s="4"/>
      <c r="GU158" s="4"/>
      <c r="GV158" s="4"/>
      <c r="GW158" s="4"/>
      <c r="GX158" s="4"/>
      <c r="GY158" s="4"/>
      <c r="GZ158" s="4"/>
      <c r="HA158" s="4"/>
      <c r="HB158" s="4"/>
      <c r="HC158" s="4"/>
      <c r="HD158" s="4"/>
      <c r="HE158" s="4"/>
      <c r="HF158" s="4"/>
      <c r="HG158" s="4"/>
      <c r="HH158" s="4"/>
    </row>
    <row r="159" spans="1:216" s="2" customFormat="1" ht="43.5" customHeight="1">
      <c r="A159" s="13" t="s">
        <v>679</v>
      </c>
      <c r="B159" s="14">
        <v>44502</v>
      </c>
      <c r="C159" s="90" t="s">
        <v>680</v>
      </c>
      <c r="D159" s="52">
        <v>33526500</v>
      </c>
      <c r="E159" s="38" t="s">
        <v>681</v>
      </c>
      <c r="F159" s="38" t="s">
        <v>633</v>
      </c>
      <c r="G159" s="59">
        <v>57</v>
      </c>
      <c r="H159" s="58">
        <v>0</v>
      </c>
      <c r="I159" s="59">
        <v>0</v>
      </c>
      <c r="J159" s="14">
        <v>44502</v>
      </c>
      <c r="K159" s="14">
        <v>44558</v>
      </c>
      <c r="L159" s="28">
        <v>1</v>
      </c>
      <c r="M159" s="28">
        <v>1</v>
      </c>
      <c r="N159" s="14" t="s">
        <v>21</v>
      </c>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c r="CF159" s="4"/>
      <c r="CG159" s="4"/>
      <c r="CH159" s="4"/>
      <c r="CI159" s="4"/>
      <c r="CJ159" s="4"/>
      <c r="CK159" s="4"/>
      <c r="CL159" s="4"/>
      <c r="CM159" s="4"/>
      <c r="CN159" s="4"/>
      <c r="CO159" s="4"/>
      <c r="CP159" s="4"/>
      <c r="CQ159" s="4"/>
      <c r="CR159" s="4"/>
      <c r="CS159" s="4"/>
      <c r="CT159" s="4"/>
      <c r="CU159" s="4"/>
      <c r="CV159" s="4"/>
      <c r="CW159" s="4"/>
      <c r="CX159" s="4"/>
      <c r="CY159" s="4"/>
      <c r="CZ159" s="4"/>
      <c r="DA159" s="4"/>
      <c r="DB159" s="4"/>
      <c r="DC159" s="4"/>
      <c r="DD159" s="4"/>
      <c r="DE159" s="4"/>
      <c r="DF159" s="4"/>
      <c r="DG159" s="4"/>
      <c r="DH159" s="4"/>
      <c r="DI159" s="4"/>
      <c r="DJ159" s="4"/>
      <c r="DK159" s="4"/>
      <c r="DL159" s="4"/>
      <c r="DM159" s="4"/>
      <c r="DN159" s="4"/>
      <c r="DO159" s="4"/>
      <c r="DP159" s="4"/>
      <c r="DQ159" s="4"/>
      <c r="DR159" s="4"/>
      <c r="DS159" s="4"/>
      <c r="DT159" s="4"/>
      <c r="DU159" s="4"/>
      <c r="DV159" s="4"/>
      <c r="DW159" s="4"/>
      <c r="DX159" s="4"/>
      <c r="DY159" s="4"/>
      <c r="DZ159" s="4"/>
      <c r="EA159" s="4"/>
      <c r="EB159" s="4"/>
      <c r="EC159" s="4"/>
      <c r="ED159" s="4"/>
      <c r="EE159" s="4"/>
      <c r="EF159" s="4"/>
      <c r="EG159" s="4"/>
      <c r="EH159" s="4"/>
      <c r="EI159" s="4"/>
      <c r="EJ159" s="4"/>
      <c r="EK159" s="4"/>
      <c r="EL159" s="4"/>
      <c r="EM159" s="4"/>
      <c r="EN159" s="4"/>
      <c r="EO159" s="4"/>
      <c r="EP159" s="4"/>
      <c r="EQ159" s="4"/>
      <c r="ER159" s="4"/>
      <c r="ES159" s="4"/>
      <c r="ET159" s="4"/>
      <c r="EU159" s="4"/>
      <c r="EV159" s="4"/>
      <c r="EW159" s="4"/>
      <c r="EX159" s="4"/>
      <c r="EY159" s="4"/>
      <c r="EZ159" s="4"/>
      <c r="FA159" s="4"/>
      <c r="FB159" s="4"/>
      <c r="FC159" s="4"/>
      <c r="FD159" s="4"/>
      <c r="FE159" s="4"/>
      <c r="FF159" s="4"/>
      <c r="FG159" s="4"/>
      <c r="FH159" s="4"/>
      <c r="FI159" s="4"/>
      <c r="FJ159" s="4"/>
      <c r="FK159" s="4"/>
      <c r="FL159" s="4"/>
      <c r="FM159" s="4"/>
      <c r="FN159" s="4"/>
      <c r="FO159" s="4"/>
      <c r="FP159" s="4"/>
      <c r="FQ159" s="4"/>
      <c r="FR159" s="4"/>
      <c r="FS159" s="4"/>
      <c r="FT159" s="4"/>
      <c r="FU159" s="4"/>
      <c r="FV159" s="4"/>
      <c r="FW159" s="4"/>
      <c r="FX159" s="4"/>
      <c r="FY159" s="4"/>
      <c r="FZ159" s="4"/>
      <c r="GA159" s="4"/>
      <c r="GB159" s="4"/>
      <c r="GC159" s="4"/>
      <c r="GD159" s="4"/>
      <c r="GE159" s="4"/>
      <c r="GF159" s="4"/>
      <c r="GG159" s="4"/>
      <c r="GH159" s="4"/>
      <c r="GI159" s="4"/>
      <c r="GJ159" s="4"/>
      <c r="GK159" s="4"/>
      <c r="GL159" s="4"/>
      <c r="GM159" s="4"/>
      <c r="GN159" s="4"/>
      <c r="GO159" s="4"/>
      <c r="GP159" s="4"/>
      <c r="GQ159" s="4"/>
      <c r="GR159" s="4"/>
      <c r="GS159" s="4"/>
      <c r="GT159" s="4"/>
      <c r="GU159" s="4"/>
      <c r="GV159" s="4"/>
      <c r="GW159" s="4"/>
      <c r="GX159" s="4"/>
      <c r="GY159" s="4"/>
      <c r="GZ159" s="4"/>
      <c r="HA159" s="4"/>
      <c r="HB159" s="4"/>
      <c r="HC159" s="4"/>
      <c r="HD159" s="4"/>
      <c r="HE159" s="4"/>
      <c r="HF159" s="4"/>
      <c r="HG159" s="4"/>
      <c r="HH159" s="4"/>
    </row>
    <row r="160" spans="1:216" s="2" customFormat="1" ht="43.5" customHeight="1">
      <c r="A160" s="13" t="s">
        <v>682</v>
      </c>
      <c r="B160" s="14">
        <v>44508</v>
      </c>
      <c r="C160" s="90" t="s">
        <v>683</v>
      </c>
      <c r="D160" s="52">
        <v>69600000</v>
      </c>
      <c r="E160" s="38" t="s">
        <v>684</v>
      </c>
      <c r="F160" s="38" t="s">
        <v>151</v>
      </c>
      <c r="G160" s="59">
        <v>43</v>
      </c>
      <c r="H160" s="58">
        <v>0</v>
      </c>
      <c r="I160" s="59">
        <v>0</v>
      </c>
      <c r="J160" s="14">
        <v>44508</v>
      </c>
      <c r="K160" s="14">
        <v>44550</v>
      </c>
      <c r="L160" s="28">
        <v>1</v>
      </c>
      <c r="M160" s="28">
        <v>1</v>
      </c>
      <c r="N160" s="14" t="s">
        <v>21</v>
      </c>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c r="CA160" s="4"/>
      <c r="CB160" s="4"/>
      <c r="CC160" s="4"/>
      <c r="CD160" s="4"/>
      <c r="CE160" s="4"/>
      <c r="CF160" s="4"/>
      <c r="CG160" s="4"/>
      <c r="CH160" s="4"/>
      <c r="CI160" s="4"/>
      <c r="CJ160" s="4"/>
      <c r="CK160" s="4"/>
      <c r="CL160" s="4"/>
      <c r="CM160" s="4"/>
      <c r="CN160" s="4"/>
      <c r="CO160" s="4"/>
      <c r="CP160" s="4"/>
      <c r="CQ160" s="4"/>
      <c r="CR160" s="4"/>
      <c r="CS160" s="4"/>
      <c r="CT160" s="4"/>
      <c r="CU160" s="4"/>
      <c r="CV160" s="4"/>
      <c r="CW160" s="4"/>
      <c r="CX160" s="4"/>
      <c r="CY160" s="4"/>
      <c r="CZ160" s="4"/>
      <c r="DA160" s="4"/>
      <c r="DB160" s="4"/>
      <c r="DC160" s="4"/>
      <c r="DD160" s="4"/>
      <c r="DE160" s="4"/>
      <c r="DF160" s="4"/>
      <c r="DG160" s="4"/>
      <c r="DH160" s="4"/>
      <c r="DI160" s="4"/>
      <c r="DJ160" s="4"/>
      <c r="DK160" s="4"/>
      <c r="DL160" s="4"/>
      <c r="DM160" s="4"/>
      <c r="DN160" s="4"/>
      <c r="DO160" s="4"/>
      <c r="DP160" s="4"/>
      <c r="DQ160" s="4"/>
      <c r="DR160" s="4"/>
      <c r="DS160" s="4"/>
      <c r="DT160" s="4"/>
      <c r="DU160" s="4"/>
      <c r="DV160" s="4"/>
      <c r="DW160" s="4"/>
      <c r="DX160" s="4"/>
      <c r="DY160" s="4"/>
      <c r="DZ160" s="4"/>
      <c r="EA160" s="4"/>
      <c r="EB160" s="4"/>
      <c r="EC160" s="4"/>
      <c r="ED160" s="4"/>
      <c r="EE160" s="4"/>
      <c r="EF160" s="4"/>
      <c r="EG160" s="4"/>
      <c r="EH160" s="4"/>
      <c r="EI160" s="4"/>
      <c r="EJ160" s="4"/>
      <c r="EK160" s="4"/>
      <c r="EL160" s="4"/>
      <c r="EM160" s="4"/>
      <c r="EN160" s="4"/>
      <c r="EO160" s="4"/>
      <c r="EP160" s="4"/>
      <c r="EQ160" s="4"/>
      <c r="ER160" s="4"/>
      <c r="ES160" s="4"/>
      <c r="ET160" s="4"/>
      <c r="EU160" s="4"/>
      <c r="EV160" s="4"/>
      <c r="EW160" s="4"/>
      <c r="EX160" s="4"/>
      <c r="EY160" s="4"/>
      <c r="EZ160" s="4"/>
      <c r="FA160" s="4"/>
      <c r="FB160" s="4"/>
      <c r="FC160" s="4"/>
      <c r="FD160" s="4"/>
      <c r="FE160" s="4"/>
      <c r="FF160" s="4"/>
      <c r="FG160" s="4"/>
      <c r="FH160" s="4"/>
      <c r="FI160" s="4"/>
      <c r="FJ160" s="4"/>
      <c r="FK160" s="4"/>
      <c r="FL160" s="4"/>
      <c r="FM160" s="4"/>
      <c r="FN160" s="4"/>
      <c r="FO160" s="4"/>
      <c r="FP160" s="4"/>
      <c r="FQ160" s="4"/>
      <c r="FR160" s="4"/>
      <c r="FS160" s="4"/>
      <c r="FT160" s="4"/>
      <c r="FU160" s="4"/>
      <c r="FV160" s="4"/>
      <c r="FW160" s="4"/>
      <c r="FX160" s="4"/>
      <c r="FY160" s="4"/>
      <c r="FZ160" s="4"/>
      <c r="GA160" s="4"/>
      <c r="GB160" s="4"/>
      <c r="GC160" s="4"/>
      <c r="GD160" s="4"/>
      <c r="GE160" s="4"/>
      <c r="GF160" s="4"/>
      <c r="GG160" s="4"/>
      <c r="GH160" s="4"/>
      <c r="GI160" s="4"/>
      <c r="GJ160" s="4"/>
      <c r="GK160" s="4"/>
      <c r="GL160" s="4"/>
      <c r="GM160" s="4"/>
      <c r="GN160" s="4"/>
      <c r="GO160" s="4"/>
      <c r="GP160" s="4"/>
      <c r="GQ160" s="4"/>
      <c r="GR160" s="4"/>
      <c r="GS160" s="4"/>
      <c r="GT160" s="4"/>
      <c r="GU160" s="4"/>
      <c r="GV160" s="4"/>
      <c r="GW160" s="4"/>
      <c r="GX160" s="4"/>
      <c r="GY160" s="4"/>
      <c r="GZ160" s="4"/>
      <c r="HA160" s="4"/>
      <c r="HB160" s="4"/>
      <c r="HC160" s="4"/>
      <c r="HD160" s="4"/>
      <c r="HE160" s="4"/>
      <c r="HF160" s="4"/>
      <c r="HG160" s="4"/>
      <c r="HH160" s="4"/>
    </row>
    <row r="161" spans="1:216" s="2" customFormat="1" ht="43.5" customHeight="1">
      <c r="A161" s="13" t="s">
        <v>685</v>
      </c>
      <c r="B161" s="14">
        <v>44509</v>
      </c>
      <c r="C161" s="90" t="s">
        <v>686</v>
      </c>
      <c r="D161" s="52">
        <v>9823063766</v>
      </c>
      <c r="E161" s="38" t="s">
        <v>687</v>
      </c>
      <c r="F161" s="38"/>
      <c r="G161" s="59">
        <v>270</v>
      </c>
      <c r="H161" s="58">
        <v>0</v>
      </c>
      <c r="I161" s="59">
        <v>0</v>
      </c>
      <c r="J161" s="14">
        <v>44510</v>
      </c>
      <c r="K161" s="14">
        <v>44779</v>
      </c>
      <c r="L161" s="28">
        <v>0</v>
      </c>
      <c r="M161" s="28">
        <v>0</v>
      </c>
      <c r="N161" s="14" t="s">
        <v>21</v>
      </c>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4"/>
      <c r="CA161" s="4"/>
      <c r="CB161" s="4"/>
      <c r="CC161" s="4"/>
      <c r="CD161" s="4"/>
      <c r="CE161" s="4"/>
      <c r="CF161" s="4"/>
      <c r="CG161" s="4"/>
      <c r="CH161" s="4"/>
      <c r="CI161" s="4"/>
      <c r="CJ161" s="4"/>
      <c r="CK161" s="4"/>
      <c r="CL161" s="4"/>
      <c r="CM161" s="4"/>
      <c r="CN161" s="4"/>
      <c r="CO161" s="4"/>
      <c r="CP161" s="4"/>
      <c r="CQ161" s="4"/>
      <c r="CR161" s="4"/>
      <c r="CS161" s="4"/>
      <c r="CT161" s="4"/>
      <c r="CU161" s="4"/>
      <c r="CV161" s="4"/>
      <c r="CW161" s="4"/>
      <c r="CX161" s="4"/>
      <c r="CY161" s="4"/>
      <c r="CZ161" s="4"/>
      <c r="DA161" s="4"/>
      <c r="DB161" s="4"/>
      <c r="DC161" s="4"/>
      <c r="DD161" s="4"/>
      <c r="DE161" s="4"/>
      <c r="DF161" s="4"/>
      <c r="DG161" s="4"/>
      <c r="DH161" s="4"/>
      <c r="DI161" s="4"/>
      <c r="DJ161" s="4"/>
      <c r="DK161" s="4"/>
      <c r="DL161" s="4"/>
      <c r="DM161" s="4"/>
      <c r="DN161" s="4"/>
      <c r="DO161" s="4"/>
      <c r="DP161" s="4"/>
      <c r="DQ161" s="4"/>
      <c r="DR161" s="4"/>
      <c r="DS161" s="4"/>
      <c r="DT161" s="4"/>
      <c r="DU161" s="4"/>
      <c r="DV161" s="4"/>
      <c r="DW161" s="4"/>
      <c r="DX161" s="4"/>
      <c r="DY161" s="4"/>
      <c r="DZ161" s="4"/>
      <c r="EA161" s="4"/>
      <c r="EB161" s="4"/>
      <c r="EC161" s="4"/>
      <c r="ED161" s="4"/>
      <c r="EE161" s="4"/>
      <c r="EF161" s="4"/>
      <c r="EG161" s="4"/>
      <c r="EH161" s="4"/>
      <c r="EI161" s="4"/>
      <c r="EJ161" s="4"/>
      <c r="EK161" s="4"/>
      <c r="EL161" s="4"/>
      <c r="EM161" s="4"/>
      <c r="EN161" s="4"/>
      <c r="EO161" s="4"/>
      <c r="EP161" s="4"/>
      <c r="EQ161" s="4"/>
      <c r="ER161" s="4"/>
      <c r="ES161" s="4"/>
      <c r="ET161" s="4"/>
      <c r="EU161" s="4"/>
      <c r="EV161" s="4"/>
      <c r="EW161" s="4"/>
      <c r="EX161" s="4"/>
      <c r="EY161" s="4"/>
      <c r="EZ161" s="4"/>
      <c r="FA161" s="4"/>
      <c r="FB161" s="4"/>
      <c r="FC161" s="4"/>
      <c r="FD161" s="4"/>
      <c r="FE161" s="4"/>
      <c r="FF161" s="4"/>
      <c r="FG161" s="4"/>
      <c r="FH161" s="4"/>
      <c r="FI161" s="4"/>
      <c r="FJ161" s="4"/>
      <c r="FK161" s="4"/>
      <c r="FL161" s="4"/>
      <c r="FM161" s="4"/>
      <c r="FN161" s="4"/>
      <c r="FO161" s="4"/>
      <c r="FP161" s="4"/>
      <c r="FQ161" s="4"/>
      <c r="FR161" s="4"/>
      <c r="FS161" s="4"/>
      <c r="FT161" s="4"/>
      <c r="FU161" s="4"/>
      <c r="FV161" s="4"/>
      <c r="FW161" s="4"/>
      <c r="FX161" s="4"/>
      <c r="FY161" s="4"/>
      <c r="FZ161" s="4"/>
      <c r="GA161" s="4"/>
      <c r="GB161" s="4"/>
      <c r="GC161" s="4"/>
      <c r="GD161" s="4"/>
      <c r="GE161" s="4"/>
      <c r="GF161" s="4"/>
      <c r="GG161" s="4"/>
      <c r="GH161" s="4"/>
      <c r="GI161" s="4"/>
      <c r="GJ161" s="4"/>
      <c r="GK161" s="4"/>
      <c r="GL161" s="4"/>
      <c r="GM161" s="4"/>
      <c r="GN161" s="4"/>
      <c r="GO161" s="4"/>
      <c r="GP161" s="4"/>
      <c r="GQ161" s="4"/>
      <c r="GR161" s="4"/>
      <c r="GS161" s="4"/>
      <c r="GT161" s="4"/>
      <c r="GU161" s="4"/>
      <c r="GV161" s="4"/>
      <c r="GW161" s="4"/>
      <c r="GX161" s="4"/>
      <c r="GY161" s="4"/>
      <c r="GZ161" s="4"/>
      <c r="HA161" s="4"/>
      <c r="HB161" s="4"/>
      <c r="HC161" s="4"/>
      <c r="HD161" s="4"/>
      <c r="HE161" s="4"/>
      <c r="HF161" s="4"/>
      <c r="HG161" s="4"/>
      <c r="HH161" s="4"/>
    </row>
    <row r="162" spans="1:216" s="2" customFormat="1" ht="43.5" customHeight="1">
      <c r="A162" s="13" t="s">
        <v>688</v>
      </c>
      <c r="B162" s="14">
        <v>44508</v>
      </c>
      <c r="C162" s="90" t="s">
        <v>689</v>
      </c>
      <c r="D162" s="52">
        <v>8000000</v>
      </c>
      <c r="E162" s="38" t="s">
        <v>690</v>
      </c>
      <c r="F162" s="38" t="s">
        <v>691</v>
      </c>
      <c r="G162" s="59">
        <v>54</v>
      </c>
      <c r="H162" s="58">
        <v>0</v>
      </c>
      <c r="I162" s="59">
        <v>0</v>
      </c>
      <c r="J162" s="14">
        <v>44508</v>
      </c>
      <c r="K162" s="14">
        <v>44561</v>
      </c>
      <c r="L162" s="28">
        <v>1</v>
      </c>
      <c r="M162" s="28">
        <v>1</v>
      </c>
      <c r="N162" s="14" t="s">
        <v>21</v>
      </c>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c r="BT162" s="4"/>
      <c r="BU162" s="4"/>
      <c r="BV162" s="4"/>
      <c r="BW162" s="4"/>
      <c r="BX162" s="4"/>
      <c r="BY162" s="4"/>
      <c r="BZ162" s="4"/>
      <c r="CA162" s="4"/>
      <c r="CB162" s="4"/>
      <c r="CC162" s="4"/>
      <c r="CD162" s="4"/>
      <c r="CE162" s="4"/>
      <c r="CF162" s="4"/>
      <c r="CG162" s="4"/>
      <c r="CH162" s="4"/>
      <c r="CI162" s="4"/>
      <c r="CJ162" s="4"/>
      <c r="CK162" s="4"/>
      <c r="CL162" s="4"/>
      <c r="CM162" s="4"/>
      <c r="CN162" s="4"/>
      <c r="CO162" s="4"/>
      <c r="CP162" s="4"/>
      <c r="CQ162" s="4"/>
      <c r="CR162" s="4"/>
      <c r="CS162" s="4"/>
      <c r="CT162" s="4"/>
      <c r="CU162" s="4"/>
      <c r="CV162" s="4"/>
      <c r="CW162" s="4"/>
      <c r="CX162" s="4"/>
      <c r="CY162" s="4"/>
      <c r="CZ162" s="4"/>
      <c r="DA162" s="4"/>
      <c r="DB162" s="4"/>
      <c r="DC162" s="4"/>
      <c r="DD162" s="4"/>
      <c r="DE162" s="4"/>
      <c r="DF162" s="4"/>
      <c r="DG162" s="4"/>
      <c r="DH162" s="4"/>
      <c r="DI162" s="4"/>
      <c r="DJ162" s="4"/>
      <c r="DK162" s="4"/>
      <c r="DL162" s="4"/>
      <c r="DM162" s="4"/>
      <c r="DN162" s="4"/>
      <c r="DO162" s="4"/>
      <c r="DP162" s="4"/>
      <c r="DQ162" s="4"/>
      <c r="DR162" s="4"/>
      <c r="DS162" s="4"/>
      <c r="DT162" s="4"/>
      <c r="DU162" s="4"/>
      <c r="DV162" s="4"/>
      <c r="DW162" s="4"/>
      <c r="DX162" s="4"/>
      <c r="DY162" s="4"/>
      <c r="DZ162" s="4"/>
      <c r="EA162" s="4"/>
      <c r="EB162" s="4"/>
      <c r="EC162" s="4"/>
      <c r="ED162" s="4"/>
      <c r="EE162" s="4"/>
      <c r="EF162" s="4"/>
      <c r="EG162" s="4"/>
      <c r="EH162" s="4"/>
      <c r="EI162" s="4"/>
      <c r="EJ162" s="4"/>
      <c r="EK162" s="4"/>
      <c r="EL162" s="4"/>
      <c r="EM162" s="4"/>
      <c r="EN162" s="4"/>
      <c r="EO162" s="4"/>
      <c r="EP162" s="4"/>
      <c r="EQ162" s="4"/>
      <c r="ER162" s="4"/>
      <c r="ES162" s="4"/>
      <c r="ET162" s="4"/>
      <c r="EU162" s="4"/>
      <c r="EV162" s="4"/>
      <c r="EW162" s="4"/>
      <c r="EX162" s="4"/>
      <c r="EY162" s="4"/>
      <c r="EZ162" s="4"/>
      <c r="FA162" s="4"/>
      <c r="FB162" s="4"/>
      <c r="FC162" s="4"/>
      <c r="FD162" s="4"/>
      <c r="FE162" s="4"/>
      <c r="FF162" s="4"/>
      <c r="FG162" s="4"/>
      <c r="FH162" s="4"/>
      <c r="FI162" s="4"/>
      <c r="FJ162" s="4"/>
      <c r="FK162" s="4"/>
      <c r="FL162" s="4"/>
      <c r="FM162" s="4"/>
      <c r="FN162" s="4"/>
      <c r="FO162" s="4"/>
      <c r="FP162" s="4"/>
      <c r="FQ162" s="4"/>
      <c r="FR162" s="4"/>
      <c r="FS162" s="4"/>
      <c r="FT162" s="4"/>
      <c r="FU162" s="4"/>
      <c r="FV162" s="4"/>
      <c r="FW162" s="4"/>
      <c r="FX162" s="4"/>
      <c r="FY162" s="4"/>
      <c r="FZ162" s="4"/>
      <c r="GA162" s="4"/>
      <c r="GB162" s="4"/>
      <c r="GC162" s="4"/>
      <c r="GD162" s="4"/>
      <c r="GE162" s="4"/>
      <c r="GF162" s="4"/>
      <c r="GG162" s="4"/>
      <c r="GH162" s="4"/>
      <c r="GI162" s="4"/>
      <c r="GJ162" s="4"/>
      <c r="GK162" s="4"/>
      <c r="GL162" s="4"/>
      <c r="GM162" s="4"/>
      <c r="GN162" s="4"/>
      <c r="GO162" s="4"/>
      <c r="GP162" s="4"/>
      <c r="GQ162" s="4"/>
      <c r="GR162" s="4"/>
      <c r="GS162" s="4"/>
      <c r="GT162" s="4"/>
      <c r="GU162" s="4"/>
      <c r="GV162" s="4"/>
      <c r="GW162" s="4"/>
      <c r="GX162" s="4"/>
      <c r="GY162" s="4"/>
      <c r="GZ162" s="4"/>
      <c r="HA162" s="4"/>
      <c r="HB162" s="4"/>
      <c r="HC162" s="4"/>
      <c r="HD162" s="4"/>
      <c r="HE162" s="4"/>
      <c r="HF162" s="4"/>
      <c r="HG162" s="4"/>
      <c r="HH162" s="4"/>
    </row>
    <row r="163" spans="1:216" s="2" customFormat="1" ht="43.5" customHeight="1">
      <c r="A163" s="13" t="s">
        <v>692</v>
      </c>
      <c r="B163" s="14">
        <v>44508</v>
      </c>
      <c r="C163" s="90" t="s">
        <v>693</v>
      </c>
      <c r="D163" s="52">
        <v>14000000</v>
      </c>
      <c r="E163" s="38" t="s">
        <v>694</v>
      </c>
      <c r="F163" s="38" t="s">
        <v>691</v>
      </c>
      <c r="G163" s="59">
        <v>54</v>
      </c>
      <c r="H163" s="58">
        <v>0</v>
      </c>
      <c r="I163" s="59">
        <v>0</v>
      </c>
      <c r="J163" s="14">
        <v>44508</v>
      </c>
      <c r="K163" s="14">
        <v>44561</v>
      </c>
      <c r="L163" s="28">
        <v>1</v>
      </c>
      <c r="M163" s="28">
        <v>1</v>
      </c>
      <c r="N163" s="14" t="s">
        <v>21</v>
      </c>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c r="CA163" s="4"/>
      <c r="CB163" s="4"/>
      <c r="CC163" s="4"/>
      <c r="CD163" s="4"/>
      <c r="CE163" s="4"/>
      <c r="CF163" s="4"/>
      <c r="CG163" s="4"/>
      <c r="CH163" s="4"/>
      <c r="CI163" s="4"/>
      <c r="CJ163" s="4"/>
      <c r="CK163" s="4"/>
      <c r="CL163" s="4"/>
      <c r="CM163" s="4"/>
      <c r="CN163" s="4"/>
      <c r="CO163" s="4"/>
      <c r="CP163" s="4"/>
      <c r="CQ163" s="4"/>
      <c r="CR163" s="4"/>
      <c r="CS163" s="4"/>
      <c r="CT163" s="4"/>
      <c r="CU163" s="4"/>
      <c r="CV163" s="4"/>
      <c r="CW163" s="4"/>
      <c r="CX163" s="4"/>
      <c r="CY163" s="4"/>
      <c r="CZ163" s="4"/>
      <c r="DA163" s="4"/>
      <c r="DB163" s="4"/>
      <c r="DC163" s="4"/>
      <c r="DD163" s="4"/>
      <c r="DE163" s="4"/>
      <c r="DF163" s="4"/>
      <c r="DG163" s="4"/>
      <c r="DH163" s="4"/>
      <c r="DI163" s="4"/>
      <c r="DJ163" s="4"/>
      <c r="DK163" s="4"/>
      <c r="DL163" s="4"/>
      <c r="DM163" s="4"/>
      <c r="DN163" s="4"/>
      <c r="DO163" s="4"/>
      <c r="DP163" s="4"/>
      <c r="DQ163" s="4"/>
      <c r="DR163" s="4"/>
      <c r="DS163" s="4"/>
      <c r="DT163" s="4"/>
      <c r="DU163" s="4"/>
      <c r="DV163" s="4"/>
      <c r="DW163" s="4"/>
      <c r="DX163" s="4"/>
      <c r="DY163" s="4"/>
      <c r="DZ163" s="4"/>
      <c r="EA163" s="4"/>
      <c r="EB163" s="4"/>
      <c r="EC163" s="4"/>
      <c r="ED163" s="4"/>
      <c r="EE163" s="4"/>
      <c r="EF163" s="4"/>
      <c r="EG163" s="4"/>
      <c r="EH163" s="4"/>
      <c r="EI163" s="4"/>
      <c r="EJ163" s="4"/>
      <c r="EK163" s="4"/>
      <c r="EL163" s="4"/>
      <c r="EM163" s="4"/>
      <c r="EN163" s="4"/>
      <c r="EO163" s="4"/>
      <c r="EP163" s="4"/>
      <c r="EQ163" s="4"/>
      <c r="ER163" s="4"/>
      <c r="ES163" s="4"/>
      <c r="ET163" s="4"/>
      <c r="EU163" s="4"/>
      <c r="EV163" s="4"/>
      <c r="EW163" s="4"/>
      <c r="EX163" s="4"/>
      <c r="EY163" s="4"/>
      <c r="EZ163" s="4"/>
      <c r="FA163" s="4"/>
      <c r="FB163" s="4"/>
      <c r="FC163" s="4"/>
      <c r="FD163" s="4"/>
      <c r="FE163" s="4"/>
      <c r="FF163" s="4"/>
      <c r="FG163" s="4"/>
      <c r="FH163" s="4"/>
      <c r="FI163" s="4"/>
      <c r="FJ163" s="4"/>
      <c r="FK163" s="4"/>
      <c r="FL163" s="4"/>
      <c r="FM163" s="4"/>
      <c r="FN163" s="4"/>
      <c r="FO163" s="4"/>
      <c r="FP163" s="4"/>
      <c r="FQ163" s="4"/>
      <c r="FR163" s="4"/>
      <c r="FS163" s="4"/>
      <c r="FT163" s="4"/>
      <c r="FU163" s="4"/>
      <c r="FV163" s="4"/>
      <c r="FW163" s="4"/>
      <c r="FX163" s="4"/>
      <c r="FY163" s="4"/>
      <c r="FZ163" s="4"/>
      <c r="GA163" s="4"/>
      <c r="GB163" s="4"/>
      <c r="GC163" s="4"/>
      <c r="GD163" s="4"/>
      <c r="GE163" s="4"/>
      <c r="GF163" s="4"/>
      <c r="GG163" s="4"/>
      <c r="GH163" s="4"/>
      <c r="GI163" s="4"/>
      <c r="GJ163" s="4"/>
      <c r="GK163" s="4"/>
      <c r="GL163" s="4"/>
      <c r="GM163" s="4"/>
      <c r="GN163" s="4"/>
      <c r="GO163" s="4"/>
      <c r="GP163" s="4"/>
      <c r="GQ163" s="4"/>
      <c r="GR163" s="4"/>
      <c r="GS163" s="4"/>
      <c r="GT163" s="4"/>
      <c r="GU163" s="4"/>
      <c r="GV163" s="4"/>
      <c r="GW163" s="4"/>
      <c r="GX163" s="4"/>
      <c r="GY163" s="4"/>
      <c r="GZ163" s="4"/>
      <c r="HA163" s="4"/>
      <c r="HB163" s="4"/>
      <c r="HC163" s="4"/>
      <c r="HD163" s="4"/>
      <c r="HE163" s="4"/>
      <c r="HF163" s="4"/>
      <c r="HG163" s="4"/>
      <c r="HH163" s="4"/>
    </row>
    <row r="164" spans="1:216" s="2" customFormat="1" ht="43.5" customHeight="1">
      <c r="A164" s="13" t="s">
        <v>695</v>
      </c>
      <c r="B164" s="14">
        <v>44508</v>
      </c>
      <c r="C164" s="90" t="s">
        <v>693</v>
      </c>
      <c r="D164" s="52">
        <v>14000000</v>
      </c>
      <c r="E164" s="38" t="s">
        <v>696</v>
      </c>
      <c r="F164" s="38" t="s">
        <v>691</v>
      </c>
      <c r="G164" s="59">
        <v>54</v>
      </c>
      <c r="H164" s="58">
        <v>0</v>
      </c>
      <c r="I164" s="59">
        <v>0</v>
      </c>
      <c r="J164" s="14">
        <v>44508</v>
      </c>
      <c r="K164" s="14">
        <v>44561</v>
      </c>
      <c r="L164" s="28">
        <v>1</v>
      </c>
      <c r="M164" s="28">
        <v>1</v>
      </c>
      <c r="N164" s="14" t="s">
        <v>21</v>
      </c>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c r="BX164" s="4"/>
      <c r="BY164" s="4"/>
      <c r="BZ164" s="4"/>
      <c r="CA164" s="4"/>
      <c r="CB164" s="4"/>
      <c r="CC164" s="4"/>
      <c r="CD164" s="4"/>
      <c r="CE164" s="4"/>
      <c r="CF164" s="4"/>
      <c r="CG164" s="4"/>
      <c r="CH164" s="4"/>
      <c r="CI164" s="4"/>
      <c r="CJ164" s="4"/>
      <c r="CK164" s="4"/>
      <c r="CL164" s="4"/>
      <c r="CM164" s="4"/>
      <c r="CN164" s="4"/>
      <c r="CO164" s="4"/>
      <c r="CP164" s="4"/>
      <c r="CQ164" s="4"/>
      <c r="CR164" s="4"/>
      <c r="CS164" s="4"/>
      <c r="CT164" s="4"/>
      <c r="CU164" s="4"/>
      <c r="CV164" s="4"/>
      <c r="CW164" s="4"/>
      <c r="CX164" s="4"/>
      <c r="CY164" s="4"/>
      <c r="CZ164" s="4"/>
      <c r="DA164" s="4"/>
      <c r="DB164" s="4"/>
      <c r="DC164" s="4"/>
      <c r="DD164" s="4"/>
      <c r="DE164" s="4"/>
      <c r="DF164" s="4"/>
      <c r="DG164" s="4"/>
      <c r="DH164" s="4"/>
      <c r="DI164" s="4"/>
      <c r="DJ164" s="4"/>
      <c r="DK164" s="4"/>
      <c r="DL164" s="4"/>
      <c r="DM164" s="4"/>
      <c r="DN164" s="4"/>
      <c r="DO164" s="4"/>
      <c r="DP164" s="4"/>
      <c r="DQ164" s="4"/>
      <c r="DR164" s="4"/>
      <c r="DS164" s="4"/>
      <c r="DT164" s="4"/>
      <c r="DU164" s="4"/>
      <c r="DV164" s="4"/>
      <c r="DW164" s="4"/>
      <c r="DX164" s="4"/>
      <c r="DY164" s="4"/>
      <c r="DZ164" s="4"/>
      <c r="EA164" s="4"/>
      <c r="EB164" s="4"/>
      <c r="EC164" s="4"/>
      <c r="ED164" s="4"/>
      <c r="EE164" s="4"/>
      <c r="EF164" s="4"/>
      <c r="EG164" s="4"/>
      <c r="EH164" s="4"/>
      <c r="EI164" s="4"/>
      <c r="EJ164" s="4"/>
      <c r="EK164" s="4"/>
      <c r="EL164" s="4"/>
      <c r="EM164" s="4"/>
      <c r="EN164" s="4"/>
      <c r="EO164" s="4"/>
      <c r="EP164" s="4"/>
      <c r="EQ164" s="4"/>
      <c r="ER164" s="4"/>
      <c r="ES164" s="4"/>
      <c r="ET164" s="4"/>
      <c r="EU164" s="4"/>
      <c r="EV164" s="4"/>
      <c r="EW164" s="4"/>
      <c r="EX164" s="4"/>
      <c r="EY164" s="4"/>
      <c r="EZ164" s="4"/>
      <c r="FA164" s="4"/>
      <c r="FB164" s="4"/>
      <c r="FC164" s="4"/>
      <c r="FD164" s="4"/>
      <c r="FE164" s="4"/>
      <c r="FF164" s="4"/>
      <c r="FG164" s="4"/>
      <c r="FH164" s="4"/>
      <c r="FI164" s="4"/>
      <c r="FJ164" s="4"/>
      <c r="FK164" s="4"/>
      <c r="FL164" s="4"/>
      <c r="FM164" s="4"/>
      <c r="FN164" s="4"/>
      <c r="FO164" s="4"/>
      <c r="FP164" s="4"/>
      <c r="FQ164" s="4"/>
      <c r="FR164" s="4"/>
      <c r="FS164" s="4"/>
      <c r="FT164" s="4"/>
      <c r="FU164" s="4"/>
      <c r="FV164" s="4"/>
      <c r="FW164" s="4"/>
      <c r="FX164" s="4"/>
      <c r="FY164" s="4"/>
      <c r="FZ164" s="4"/>
      <c r="GA164" s="4"/>
      <c r="GB164" s="4"/>
      <c r="GC164" s="4"/>
      <c r="GD164" s="4"/>
      <c r="GE164" s="4"/>
      <c r="GF164" s="4"/>
      <c r="GG164" s="4"/>
      <c r="GH164" s="4"/>
      <c r="GI164" s="4"/>
      <c r="GJ164" s="4"/>
      <c r="GK164" s="4"/>
      <c r="GL164" s="4"/>
      <c r="GM164" s="4"/>
      <c r="GN164" s="4"/>
      <c r="GO164" s="4"/>
      <c r="GP164" s="4"/>
      <c r="GQ164" s="4"/>
      <c r="GR164" s="4"/>
      <c r="GS164" s="4"/>
      <c r="GT164" s="4"/>
      <c r="GU164" s="4"/>
      <c r="GV164" s="4"/>
      <c r="GW164" s="4"/>
      <c r="GX164" s="4"/>
      <c r="GY164" s="4"/>
      <c r="GZ164" s="4"/>
      <c r="HA164" s="4"/>
      <c r="HB164" s="4"/>
      <c r="HC164" s="4"/>
      <c r="HD164" s="4"/>
      <c r="HE164" s="4"/>
      <c r="HF164" s="4"/>
      <c r="HG164" s="4"/>
      <c r="HH164" s="4"/>
    </row>
    <row r="165" spans="1:216" s="2" customFormat="1" ht="43.5" customHeight="1">
      <c r="A165" s="13" t="s">
        <v>697</v>
      </c>
      <c r="B165" s="14">
        <v>44505</v>
      </c>
      <c r="C165" s="90" t="s">
        <v>698</v>
      </c>
      <c r="D165" s="52">
        <v>125475000</v>
      </c>
      <c r="E165" s="38" t="s">
        <v>582</v>
      </c>
      <c r="F165" s="38" t="s">
        <v>643</v>
      </c>
      <c r="G165" s="59">
        <v>54</v>
      </c>
      <c r="H165" s="58">
        <v>0</v>
      </c>
      <c r="I165" s="59">
        <v>30</v>
      </c>
      <c r="J165" s="14">
        <v>44508</v>
      </c>
      <c r="K165" s="14">
        <v>44592</v>
      </c>
      <c r="L165" s="28">
        <v>0.85</v>
      </c>
      <c r="M165" s="28">
        <v>0.85</v>
      </c>
      <c r="N165" s="14" t="s">
        <v>21</v>
      </c>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c r="CA165" s="4"/>
      <c r="CB165" s="4"/>
      <c r="CC165" s="4"/>
      <c r="CD165" s="4"/>
      <c r="CE165" s="4"/>
      <c r="CF165" s="4"/>
      <c r="CG165" s="4"/>
      <c r="CH165" s="4"/>
      <c r="CI165" s="4"/>
      <c r="CJ165" s="4"/>
      <c r="CK165" s="4"/>
      <c r="CL165" s="4"/>
      <c r="CM165" s="4"/>
      <c r="CN165" s="4"/>
      <c r="CO165" s="4"/>
      <c r="CP165" s="4"/>
      <c r="CQ165" s="4"/>
      <c r="CR165" s="4"/>
      <c r="CS165" s="4"/>
      <c r="CT165" s="4"/>
      <c r="CU165" s="4"/>
      <c r="CV165" s="4"/>
      <c r="CW165" s="4"/>
      <c r="CX165" s="4"/>
      <c r="CY165" s="4"/>
      <c r="CZ165" s="4"/>
      <c r="DA165" s="4"/>
      <c r="DB165" s="4"/>
      <c r="DC165" s="4"/>
      <c r="DD165" s="4"/>
      <c r="DE165" s="4"/>
      <c r="DF165" s="4"/>
      <c r="DG165" s="4"/>
      <c r="DH165" s="4"/>
      <c r="DI165" s="4"/>
      <c r="DJ165" s="4"/>
      <c r="DK165" s="4"/>
      <c r="DL165" s="4"/>
      <c r="DM165" s="4"/>
      <c r="DN165" s="4"/>
      <c r="DO165" s="4"/>
      <c r="DP165" s="4"/>
      <c r="DQ165" s="4"/>
      <c r="DR165" s="4"/>
      <c r="DS165" s="4"/>
      <c r="DT165" s="4"/>
      <c r="DU165" s="4"/>
      <c r="DV165" s="4"/>
      <c r="DW165" s="4"/>
      <c r="DX165" s="4"/>
      <c r="DY165" s="4"/>
      <c r="DZ165" s="4"/>
      <c r="EA165" s="4"/>
      <c r="EB165" s="4"/>
      <c r="EC165" s="4"/>
      <c r="ED165" s="4"/>
      <c r="EE165" s="4"/>
      <c r="EF165" s="4"/>
      <c r="EG165" s="4"/>
      <c r="EH165" s="4"/>
      <c r="EI165" s="4"/>
      <c r="EJ165" s="4"/>
      <c r="EK165" s="4"/>
      <c r="EL165" s="4"/>
      <c r="EM165" s="4"/>
      <c r="EN165" s="4"/>
      <c r="EO165" s="4"/>
      <c r="EP165" s="4"/>
      <c r="EQ165" s="4"/>
      <c r="ER165" s="4"/>
      <c r="ES165" s="4"/>
      <c r="ET165" s="4"/>
      <c r="EU165" s="4"/>
      <c r="EV165" s="4"/>
      <c r="EW165" s="4"/>
      <c r="EX165" s="4"/>
      <c r="EY165" s="4"/>
      <c r="EZ165" s="4"/>
      <c r="FA165" s="4"/>
      <c r="FB165" s="4"/>
      <c r="FC165" s="4"/>
      <c r="FD165" s="4"/>
      <c r="FE165" s="4"/>
      <c r="FF165" s="4"/>
      <c r="FG165" s="4"/>
      <c r="FH165" s="4"/>
      <c r="FI165" s="4"/>
      <c r="FJ165" s="4"/>
      <c r="FK165" s="4"/>
      <c r="FL165" s="4"/>
      <c r="FM165" s="4"/>
      <c r="FN165" s="4"/>
      <c r="FO165" s="4"/>
      <c r="FP165" s="4"/>
      <c r="FQ165" s="4"/>
      <c r="FR165" s="4"/>
      <c r="FS165" s="4"/>
      <c r="FT165" s="4"/>
      <c r="FU165" s="4"/>
      <c r="FV165" s="4"/>
      <c r="FW165" s="4"/>
      <c r="FX165" s="4"/>
      <c r="FY165" s="4"/>
      <c r="FZ165" s="4"/>
      <c r="GA165" s="4"/>
      <c r="GB165" s="4"/>
      <c r="GC165" s="4"/>
      <c r="GD165" s="4"/>
      <c r="GE165" s="4"/>
      <c r="GF165" s="4"/>
      <c r="GG165" s="4"/>
      <c r="GH165" s="4"/>
      <c r="GI165" s="4"/>
      <c r="GJ165" s="4"/>
      <c r="GK165" s="4"/>
      <c r="GL165" s="4"/>
      <c r="GM165" s="4"/>
      <c r="GN165" s="4"/>
      <c r="GO165" s="4"/>
      <c r="GP165" s="4"/>
      <c r="GQ165" s="4"/>
      <c r="GR165" s="4"/>
      <c r="GS165" s="4"/>
      <c r="GT165" s="4"/>
      <c r="GU165" s="4"/>
      <c r="GV165" s="4"/>
      <c r="GW165" s="4"/>
      <c r="GX165" s="4"/>
      <c r="GY165" s="4"/>
      <c r="GZ165" s="4"/>
      <c r="HA165" s="4"/>
      <c r="HB165" s="4"/>
      <c r="HC165" s="4"/>
      <c r="HD165" s="4"/>
      <c r="HE165" s="4"/>
      <c r="HF165" s="4"/>
      <c r="HG165" s="4"/>
      <c r="HH165" s="4"/>
    </row>
    <row r="166" spans="1:216" s="2" customFormat="1" ht="43.5" customHeight="1">
      <c r="A166" s="13" t="s">
        <v>699</v>
      </c>
      <c r="B166" s="14">
        <v>44509</v>
      </c>
      <c r="C166" s="90" t="s">
        <v>700</v>
      </c>
      <c r="D166" s="52">
        <v>40000000</v>
      </c>
      <c r="E166" s="38" t="s">
        <v>701</v>
      </c>
      <c r="F166" s="38" t="s">
        <v>702</v>
      </c>
      <c r="G166" s="59">
        <v>53</v>
      </c>
      <c r="H166" s="58">
        <v>0</v>
      </c>
      <c r="I166" s="59">
        <v>0</v>
      </c>
      <c r="J166" s="14">
        <v>44509</v>
      </c>
      <c r="K166" s="14">
        <v>44547</v>
      </c>
      <c r="L166" s="28">
        <v>0</v>
      </c>
      <c r="M166" s="28">
        <v>0</v>
      </c>
      <c r="N166" s="14" t="s">
        <v>21</v>
      </c>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4"/>
      <c r="CA166" s="4"/>
      <c r="CB166" s="4"/>
      <c r="CC166" s="4"/>
      <c r="CD166" s="4"/>
      <c r="CE166" s="4"/>
      <c r="CF166" s="4"/>
      <c r="CG166" s="4"/>
      <c r="CH166" s="4"/>
      <c r="CI166" s="4"/>
      <c r="CJ166" s="4"/>
      <c r="CK166" s="4"/>
      <c r="CL166" s="4"/>
      <c r="CM166" s="4"/>
      <c r="CN166" s="4"/>
      <c r="CO166" s="4"/>
      <c r="CP166" s="4"/>
      <c r="CQ166" s="4"/>
      <c r="CR166" s="4"/>
      <c r="CS166" s="4"/>
      <c r="CT166" s="4"/>
      <c r="CU166" s="4"/>
      <c r="CV166" s="4"/>
      <c r="CW166" s="4"/>
      <c r="CX166" s="4"/>
      <c r="CY166" s="4"/>
      <c r="CZ166" s="4"/>
      <c r="DA166" s="4"/>
      <c r="DB166" s="4"/>
      <c r="DC166" s="4"/>
      <c r="DD166" s="4"/>
      <c r="DE166" s="4"/>
      <c r="DF166" s="4"/>
      <c r="DG166" s="4"/>
      <c r="DH166" s="4"/>
      <c r="DI166" s="4"/>
      <c r="DJ166" s="4"/>
      <c r="DK166" s="4"/>
      <c r="DL166" s="4"/>
      <c r="DM166" s="4"/>
      <c r="DN166" s="4"/>
      <c r="DO166" s="4"/>
      <c r="DP166" s="4"/>
      <c r="DQ166" s="4"/>
      <c r="DR166" s="4"/>
      <c r="DS166" s="4"/>
      <c r="DT166" s="4"/>
      <c r="DU166" s="4"/>
      <c r="DV166" s="4"/>
      <c r="DW166" s="4"/>
      <c r="DX166" s="4"/>
      <c r="DY166" s="4"/>
      <c r="DZ166" s="4"/>
      <c r="EA166" s="4"/>
      <c r="EB166" s="4"/>
      <c r="EC166" s="4"/>
      <c r="ED166" s="4"/>
      <c r="EE166" s="4"/>
      <c r="EF166" s="4"/>
      <c r="EG166" s="4"/>
      <c r="EH166" s="4"/>
      <c r="EI166" s="4"/>
      <c r="EJ166" s="4"/>
      <c r="EK166" s="4"/>
      <c r="EL166" s="4"/>
      <c r="EM166" s="4"/>
      <c r="EN166" s="4"/>
      <c r="EO166" s="4"/>
      <c r="EP166" s="4"/>
      <c r="EQ166" s="4"/>
      <c r="ER166" s="4"/>
      <c r="ES166" s="4"/>
      <c r="ET166" s="4"/>
      <c r="EU166" s="4"/>
      <c r="EV166" s="4"/>
      <c r="EW166" s="4"/>
      <c r="EX166" s="4"/>
      <c r="EY166" s="4"/>
      <c r="EZ166" s="4"/>
      <c r="FA166" s="4"/>
      <c r="FB166" s="4"/>
      <c r="FC166" s="4"/>
      <c r="FD166" s="4"/>
      <c r="FE166" s="4"/>
      <c r="FF166" s="4"/>
      <c r="FG166" s="4"/>
      <c r="FH166" s="4"/>
      <c r="FI166" s="4"/>
      <c r="FJ166" s="4"/>
      <c r="FK166" s="4"/>
      <c r="FL166" s="4"/>
      <c r="FM166" s="4"/>
      <c r="FN166" s="4"/>
      <c r="FO166" s="4"/>
      <c r="FP166" s="4"/>
      <c r="FQ166" s="4"/>
      <c r="FR166" s="4"/>
      <c r="FS166" s="4"/>
      <c r="FT166" s="4"/>
      <c r="FU166" s="4"/>
      <c r="FV166" s="4"/>
      <c r="FW166" s="4"/>
      <c r="FX166" s="4"/>
      <c r="FY166" s="4"/>
      <c r="FZ166" s="4"/>
      <c r="GA166" s="4"/>
      <c r="GB166" s="4"/>
      <c r="GC166" s="4"/>
      <c r="GD166" s="4"/>
      <c r="GE166" s="4"/>
      <c r="GF166" s="4"/>
      <c r="GG166" s="4"/>
      <c r="GH166" s="4"/>
      <c r="GI166" s="4"/>
      <c r="GJ166" s="4"/>
      <c r="GK166" s="4"/>
      <c r="GL166" s="4"/>
      <c r="GM166" s="4"/>
      <c r="GN166" s="4"/>
      <c r="GO166" s="4"/>
      <c r="GP166" s="4"/>
      <c r="GQ166" s="4"/>
      <c r="GR166" s="4"/>
      <c r="GS166" s="4"/>
      <c r="GT166" s="4"/>
      <c r="GU166" s="4"/>
      <c r="GV166" s="4"/>
      <c r="GW166" s="4"/>
      <c r="GX166" s="4"/>
      <c r="GY166" s="4"/>
      <c r="GZ166" s="4"/>
      <c r="HA166" s="4"/>
      <c r="HB166" s="4"/>
      <c r="HC166" s="4"/>
      <c r="HD166" s="4"/>
      <c r="HE166" s="4"/>
      <c r="HF166" s="4"/>
      <c r="HG166" s="4"/>
      <c r="HH166" s="4"/>
    </row>
    <row r="167" spans="1:216" s="2" customFormat="1" ht="43.5" customHeight="1">
      <c r="A167" s="13" t="s">
        <v>703</v>
      </c>
      <c r="B167" s="14">
        <v>44509</v>
      </c>
      <c r="C167" s="90" t="s">
        <v>704</v>
      </c>
      <c r="D167" s="52">
        <v>69600000</v>
      </c>
      <c r="E167" s="38" t="s">
        <v>705</v>
      </c>
      <c r="F167" s="38" t="s">
        <v>151</v>
      </c>
      <c r="G167" s="59">
        <v>41</v>
      </c>
      <c r="H167" s="58">
        <v>0</v>
      </c>
      <c r="I167" s="59">
        <v>0</v>
      </c>
      <c r="J167" s="14">
        <v>44510</v>
      </c>
      <c r="K167" s="14">
        <v>44550</v>
      </c>
      <c r="L167" s="28">
        <v>1</v>
      </c>
      <c r="M167" s="28">
        <v>1</v>
      </c>
      <c r="N167" s="14" t="s">
        <v>21</v>
      </c>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c r="BY167" s="4"/>
      <c r="BZ167" s="4"/>
      <c r="CA167" s="4"/>
      <c r="CB167" s="4"/>
      <c r="CC167" s="4"/>
      <c r="CD167" s="4"/>
      <c r="CE167" s="4"/>
      <c r="CF167" s="4"/>
      <c r="CG167" s="4"/>
      <c r="CH167" s="4"/>
      <c r="CI167" s="4"/>
      <c r="CJ167" s="4"/>
      <c r="CK167" s="4"/>
      <c r="CL167" s="4"/>
      <c r="CM167" s="4"/>
      <c r="CN167" s="4"/>
      <c r="CO167" s="4"/>
      <c r="CP167" s="4"/>
      <c r="CQ167" s="4"/>
      <c r="CR167" s="4"/>
      <c r="CS167" s="4"/>
      <c r="CT167" s="4"/>
      <c r="CU167" s="4"/>
      <c r="CV167" s="4"/>
      <c r="CW167" s="4"/>
      <c r="CX167" s="4"/>
      <c r="CY167" s="4"/>
      <c r="CZ167" s="4"/>
      <c r="DA167" s="4"/>
      <c r="DB167" s="4"/>
      <c r="DC167" s="4"/>
      <c r="DD167" s="4"/>
      <c r="DE167" s="4"/>
      <c r="DF167" s="4"/>
      <c r="DG167" s="4"/>
      <c r="DH167" s="4"/>
      <c r="DI167" s="4"/>
      <c r="DJ167" s="4"/>
      <c r="DK167" s="4"/>
      <c r="DL167" s="4"/>
      <c r="DM167" s="4"/>
      <c r="DN167" s="4"/>
      <c r="DO167" s="4"/>
      <c r="DP167" s="4"/>
      <c r="DQ167" s="4"/>
      <c r="DR167" s="4"/>
      <c r="DS167" s="4"/>
      <c r="DT167" s="4"/>
      <c r="DU167" s="4"/>
      <c r="DV167" s="4"/>
      <c r="DW167" s="4"/>
      <c r="DX167" s="4"/>
      <c r="DY167" s="4"/>
      <c r="DZ167" s="4"/>
      <c r="EA167" s="4"/>
      <c r="EB167" s="4"/>
      <c r="EC167" s="4"/>
      <c r="ED167" s="4"/>
      <c r="EE167" s="4"/>
      <c r="EF167" s="4"/>
      <c r="EG167" s="4"/>
      <c r="EH167" s="4"/>
      <c r="EI167" s="4"/>
      <c r="EJ167" s="4"/>
      <c r="EK167" s="4"/>
      <c r="EL167" s="4"/>
      <c r="EM167" s="4"/>
      <c r="EN167" s="4"/>
      <c r="EO167" s="4"/>
      <c r="EP167" s="4"/>
      <c r="EQ167" s="4"/>
      <c r="ER167" s="4"/>
      <c r="ES167" s="4"/>
      <c r="ET167" s="4"/>
      <c r="EU167" s="4"/>
      <c r="EV167" s="4"/>
      <c r="EW167" s="4"/>
      <c r="EX167" s="4"/>
      <c r="EY167" s="4"/>
      <c r="EZ167" s="4"/>
      <c r="FA167" s="4"/>
      <c r="FB167" s="4"/>
      <c r="FC167" s="4"/>
      <c r="FD167" s="4"/>
      <c r="FE167" s="4"/>
      <c r="FF167" s="4"/>
      <c r="FG167" s="4"/>
      <c r="FH167" s="4"/>
      <c r="FI167" s="4"/>
      <c r="FJ167" s="4"/>
      <c r="FK167" s="4"/>
      <c r="FL167" s="4"/>
      <c r="FM167" s="4"/>
      <c r="FN167" s="4"/>
      <c r="FO167" s="4"/>
      <c r="FP167" s="4"/>
      <c r="FQ167" s="4"/>
      <c r="FR167" s="4"/>
      <c r="FS167" s="4"/>
      <c r="FT167" s="4"/>
      <c r="FU167" s="4"/>
      <c r="FV167" s="4"/>
      <c r="FW167" s="4"/>
      <c r="FX167" s="4"/>
      <c r="FY167" s="4"/>
      <c r="FZ167" s="4"/>
      <c r="GA167" s="4"/>
      <c r="GB167" s="4"/>
      <c r="GC167" s="4"/>
      <c r="GD167" s="4"/>
      <c r="GE167" s="4"/>
      <c r="GF167" s="4"/>
      <c r="GG167" s="4"/>
      <c r="GH167" s="4"/>
      <c r="GI167" s="4"/>
      <c r="GJ167" s="4"/>
      <c r="GK167" s="4"/>
      <c r="GL167" s="4"/>
      <c r="GM167" s="4"/>
      <c r="GN167" s="4"/>
      <c r="GO167" s="4"/>
      <c r="GP167" s="4"/>
      <c r="GQ167" s="4"/>
      <c r="GR167" s="4"/>
      <c r="GS167" s="4"/>
      <c r="GT167" s="4"/>
      <c r="GU167" s="4"/>
      <c r="GV167" s="4"/>
      <c r="GW167" s="4"/>
      <c r="GX167" s="4"/>
      <c r="GY167" s="4"/>
      <c r="GZ167" s="4"/>
      <c r="HA167" s="4"/>
      <c r="HB167" s="4"/>
      <c r="HC167" s="4"/>
      <c r="HD167" s="4"/>
      <c r="HE167" s="4"/>
      <c r="HF167" s="4"/>
      <c r="HG167" s="4"/>
      <c r="HH167" s="4"/>
    </row>
    <row r="168" spans="1:216" s="2" customFormat="1" ht="43.5" customHeight="1">
      <c r="A168" s="13" t="s">
        <v>706</v>
      </c>
      <c r="B168" s="14">
        <v>44509</v>
      </c>
      <c r="C168" s="90" t="s">
        <v>707</v>
      </c>
      <c r="D168" s="52">
        <v>4800000</v>
      </c>
      <c r="E168" s="38" t="s">
        <v>708</v>
      </c>
      <c r="F168" s="38" t="s">
        <v>36</v>
      </c>
      <c r="G168" s="59">
        <v>47</v>
      </c>
      <c r="H168" s="58">
        <v>0</v>
      </c>
      <c r="I168" s="59">
        <v>0</v>
      </c>
      <c r="J168" s="14">
        <v>44509</v>
      </c>
      <c r="K168" s="14">
        <v>44555</v>
      </c>
      <c r="L168" s="28">
        <v>1</v>
      </c>
      <c r="M168" s="28">
        <v>1</v>
      </c>
      <c r="N168" s="14" t="s">
        <v>21</v>
      </c>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c r="CA168" s="4"/>
      <c r="CB168" s="4"/>
      <c r="CC168" s="4"/>
      <c r="CD168" s="4"/>
      <c r="CE168" s="4"/>
      <c r="CF168" s="4"/>
      <c r="CG168" s="4"/>
      <c r="CH168" s="4"/>
      <c r="CI168" s="4"/>
      <c r="CJ168" s="4"/>
      <c r="CK168" s="4"/>
      <c r="CL168" s="4"/>
      <c r="CM168" s="4"/>
      <c r="CN168" s="4"/>
      <c r="CO168" s="4"/>
      <c r="CP168" s="4"/>
      <c r="CQ168" s="4"/>
      <c r="CR168" s="4"/>
      <c r="CS168" s="4"/>
      <c r="CT168" s="4"/>
      <c r="CU168" s="4"/>
      <c r="CV168" s="4"/>
      <c r="CW168" s="4"/>
      <c r="CX168" s="4"/>
      <c r="CY168" s="4"/>
      <c r="CZ168" s="4"/>
      <c r="DA168" s="4"/>
      <c r="DB168" s="4"/>
      <c r="DC168" s="4"/>
      <c r="DD168" s="4"/>
      <c r="DE168" s="4"/>
      <c r="DF168" s="4"/>
      <c r="DG168" s="4"/>
      <c r="DH168" s="4"/>
      <c r="DI168" s="4"/>
      <c r="DJ168" s="4"/>
      <c r="DK168" s="4"/>
      <c r="DL168" s="4"/>
      <c r="DM168" s="4"/>
      <c r="DN168" s="4"/>
      <c r="DO168" s="4"/>
      <c r="DP168" s="4"/>
      <c r="DQ168" s="4"/>
      <c r="DR168" s="4"/>
      <c r="DS168" s="4"/>
      <c r="DT168" s="4"/>
      <c r="DU168" s="4"/>
      <c r="DV168" s="4"/>
      <c r="DW168" s="4"/>
      <c r="DX168" s="4"/>
      <c r="DY168" s="4"/>
      <c r="DZ168" s="4"/>
      <c r="EA168" s="4"/>
      <c r="EB168" s="4"/>
      <c r="EC168" s="4"/>
      <c r="ED168" s="4"/>
      <c r="EE168" s="4"/>
      <c r="EF168" s="4"/>
      <c r="EG168" s="4"/>
      <c r="EH168" s="4"/>
      <c r="EI168" s="4"/>
      <c r="EJ168" s="4"/>
      <c r="EK168" s="4"/>
      <c r="EL168" s="4"/>
      <c r="EM168" s="4"/>
      <c r="EN168" s="4"/>
      <c r="EO168" s="4"/>
      <c r="EP168" s="4"/>
      <c r="EQ168" s="4"/>
      <c r="ER168" s="4"/>
      <c r="ES168" s="4"/>
      <c r="ET168" s="4"/>
      <c r="EU168" s="4"/>
      <c r="EV168" s="4"/>
      <c r="EW168" s="4"/>
      <c r="EX168" s="4"/>
      <c r="EY168" s="4"/>
      <c r="EZ168" s="4"/>
      <c r="FA168" s="4"/>
      <c r="FB168" s="4"/>
      <c r="FC168" s="4"/>
      <c r="FD168" s="4"/>
      <c r="FE168" s="4"/>
      <c r="FF168" s="4"/>
      <c r="FG168" s="4"/>
      <c r="FH168" s="4"/>
      <c r="FI168" s="4"/>
      <c r="FJ168" s="4"/>
      <c r="FK168" s="4"/>
      <c r="FL168" s="4"/>
      <c r="FM168" s="4"/>
      <c r="FN168" s="4"/>
      <c r="FO168" s="4"/>
      <c r="FP168" s="4"/>
      <c r="FQ168" s="4"/>
      <c r="FR168" s="4"/>
      <c r="FS168" s="4"/>
      <c r="FT168" s="4"/>
      <c r="FU168" s="4"/>
      <c r="FV168" s="4"/>
      <c r="FW168" s="4"/>
      <c r="FX168" s="4"/>
      <c r="FY168" s="4"/>
      <c r="FZ168" s="4"/>
      <c r="GA168" s="4"/>
      <c r="GB168" s="4"/>
      <c r="GC168" s="4"/>
      <c r="GD168" s="4"/>
      <c r="GE168" s="4"/>
      <c r="GF168" s="4"/>
      <c r="GG168" s="4"/>
      <c r="GH168" s="4"/>
      <c r="GI168" s="4"/>
      <c r="GJ168" s="4"/>
      <c r="GK168" s="4"/>
      <c r="GL168" s="4"/>
      <c r="GM168" s="4"/>
      <c r="GN168" s="4"/>
      <c r="GO168" s="4"/>
      <c r="GP168" s="4"/>
      <c r="GQ168" s="4"/>
      <c r="GR168" s="4"/>
      <c r="GS168" s="4"/>
      <c r="GT168" s="4"/>
      <c r="GU168" s="4"/>
      <c r="GV168" s="4"/>
      <c r="GW168" s="4"/>
      <c r="GX168" s="4"/>
      <c r="GY168" s="4"/>
      <c r="GZ168" s="4"/>
      <c r="HA168" s="4"/>
      <c r="HB168" s="4"/>
      <c r="HC168" s="4"/>
      <c r="HD168" s="4"/>
      <c r="HE168" s="4"/>
      <c r="HF168" s="4"/>
      <c r="HG168" s="4"/>
      <c r="HH168" s="4"/>
    </row>
    <row r="169" spans="1:216" s="2" customFormat="1" ht="43.5" customHeight="1">
      <c r="A169" s="13" t="s">
        <v>709</v>
      </c>
      <c r="B169" s="14">
        <v>44510</v>
      </c>
      <c r="C169" s="90" t="s">
        <v>710</v>
      </c>
      <c r="D169" s="52">
        <v>69600000</v>
      </c>
      <c r="E169" s="38" t="s">
        <v>711</v>
      </c>
      <c r="F169" s="38" t="s">
        <v>151</v>
      </c>
      <c r="G169" s="59">
        <v>41</v>
      </c>
      <c r="H169" s="58">
        <v>0</v>
      </c>
      <c r="I169" s="59">
        <v>0</v>
      </c>
      <c r="J169" s="14">
        <v>44510</v>
      </c>
      <c r="K169" s="14">
        <v>44550</v>
      </c>
      <c r="L169" s="28">
        <v>1</v>
      </c>
      <c r="M169" s="28">
        <v>1</v>
      </c>
      <c r="N169" s="14" t="s">
        <v>21</v>
      </c>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c r="CA169" s="4"/>
      <c r="CB169" s="4"/>
      <c r="CC169" s="4"/>
      <c r="CD169" s="4"/>
      <c r="CE169" s="4"/>
      <c r="CF169" s="4"/>
      <c r="CG169" s="4"/>
      <c r="CH169" s="4"/>
      <c r="CI169" s="4"/>
      <c r="CJ169" s="4"/>
      <c r="CK169" s="4"/>
      <c r="CL169" s="4"/>
      <c r="CM169" s="4"/>
      <c r="CN169" s="4"/>
      <c r="CO169" s="4"/>
      <c r="CP169" s="4"/>
      <c r="CQ169" s="4"/>
      <c r="CR169" s="4"/>
      <c r="CS169" s="4"/>
      <c r="CT169" s="4"/>
      <c r="CU169" s="4"/>
      <c r="CV169" s="4"/>
      <c r="CW169" s="4"/>
      <c r="CX169" s="4"/>
      <c r="CY169" s="4"/>
      <c r="CZ169" s="4"/>
      <c r="DA169" s="4"/>
      <c r="DB169" s="4"/>
      <c r="DC169" s="4"/>
      <c r="DD169" s="4"/>
      <c r="DE169" s="4"/>
      <c r="DF169" s="4"/>
      <c r="DG169" s="4"/>
      <c r="DH169" s="4"/>
      <c r="DI169" s="4"/>
      <c r="DJ169" s="4"/>
      <c r="DK169" s="4"/>
      <c r="DL169" s="4"/>
      <c r="DM169" s="4"/>
      <c r="DN169" s="4"/>
      <c r="DO169" s="4"/>
      <c r="DP169" s="4"/>
      <c r="DQ169" s="4"/>
      <c r="DR169" s="4"/>
      <c r="DS169" s="4"/>
      <c r="DT169" s="4"/>
      <c r="DU169" s="4"/>
      <c r="DV169" s="4"/>
      <c r="DW169" s="4"/>
      <c r="DX169" s="4"/>
      <c r="DY169" s="4"/>
      <c r="DZ169" s="4"/>
      <c r="EA169" s="4"/>
      <c r="EB169" s="4"/>
      <c r="EC169" s="4"/>
      <c r="ED169" s="4"/>
      <c r="EE169" s="4"/>
      <c r="EF169" s="4"/>
      <c r="EG169" s="4"/>
      <c r="EH169" s="4"/>
      <c r="EI169" s="4"/>
      <c r="EJ169" s="4"/>
      <c r="EK169" s="4"/>
      <c r="EL169" s="4"/>
      <c r="EM169" s="4"/>
      <c r="EN169" s="4"/>
      <c r="EO169" s="4"/>
      <c r="EP169" s="4"/>
      <c r="EQ169" s="4"/>
      <c r="ER169" s="4"/>
      <c r="ES169" s="4"/>
      <c r="ET169" s="4"/>
      <c r="EU169" s="4"/>
      <c r="EV169" s="4"/>
      <c r="EW169" s="4"/>
      <c r="EX169" s="4"/>
      <c r="EY169" s="4"/>
      <c r="EZ169" s="4"/>
      <c r="FA169" s="4"/>
      <c r="FB169" s="4"/>
      <c r="FC169" s="4"/>
      <c r="FD169" s="4"/>
      <c r="FE169" s="4"/>
      <c r="FF169" s="4"/>
      <c r="FG169" s="4"/>
      <c r="FH169" s="4"/>
      <c r="FI169" s="4"/>
      <c r="FJ169" s="4"/>
      <c r="FK169" s="4"/>
      <c r="FL169" s="4"/>
      <c r="FM169" s="4"/>
      <c r="FN169" s="4"/>
      <c r="FO169" s="4"/>
      <c r="FP169" s="4"/>
      <c r="FQ169" s="4"/>
      <c r="FR169" s="4"/>
      <c r="FS169" s="4"/>
      <c r="FT169" s="4"/>
      <c r="FU169" s="4"/>
      <c r="FV169" s="4"/>
      <c r="FW169" s="4"/>
      <c r="FX169" s="4"/>
      <c r="FY169" s="4"/>
      <c r="FZ169" s="4"/>
      <c r="GA169" s="4"/>
      <c r="GB169" s="4"/>
      <c r="GC169" s="4"/>
      <c r="GD169" s="4"/>
      <c r="GE169" s="4"/>
      <c r="GF169" s="4"/>
      <c r="GG169" s="4"/>
      <c r="GH169" s="4"/>
      <c r="GI169" s="4"/>
      <c r="GJ169" s="4"/>
      <c r="GK169" s="4"/>
      <c r="GL169" s="4"/>
      <c r="GM169" s="4"/>
      <c r="GN169" s="4"/>
      <c r="GO169" s="4"/>
      <c r="GP169" s="4"/>
      <c r="GQ169" s="4"/>
      <c r="GR169" s="4"/>
      <c r="GS169" s="4"/>
      <c r="GT169" s="4"/>
      <c r="GU169" s="4"/>
      <c r="GV169" s="4"/>
      <c r="GW169" s="4"/>
      <c r="GX169" s="4"/>
      <c r="GY169" s="4"/>
      <c r="GZ169" s="4"/>
      <c r="HA169" s="4"/>
      <c r="HB169" s="4"/>
      <c r="HC169" s="4"/>
      <c r="HD169" s="4"/>
      <c r="HE169" s="4"/>
      <c r="HF169" s="4"/>
      <c r="HG169" s="4"/>
      <c r="HH169" s="4"/>
    </row>
    <row r="170" spans="1:216" s="2" customFormat="1" ht="43.5" customHeight="1">
      <c r="A170" s="13" t="s">
        <v>712</v>
      </c>
      <c r="B170" s="14">
        <v>44512</v>
      </c>
      <c r="C170" s="90" t="s">
        <v>713</v>
      </c>
      <c r="D170" s="52">
        <v>25958053</v>
      </c>
      <c r="E170" s="38" t="s">
        <v>714</v>
      </c>
      <c r="F170" s="38" t="s">
        <v>715</v>
      </c>
      <c r="G170" s="59">
        <v>50</v>
      </c>
      <c r="H170" s="58">
        <v>12979026</v>
      </c>
      <c r="I170" s="59">
        <v>0</v>
      </c>
      <c r="J170" s="14">
        <v>44512</v>
      </c>
      <c r="K170" s="14">
        <v>44561</v>
      </c>
      <c r="L170" s="28">
        <v>1</v>
      </c>
      <c r="M170" s="28">
        <v>1</v>
      </c>
      <c r="N170" s="14" t="s">
        <v>21</v>
      </c>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c r="CA170" s="4"/>
      <c r="CB170" s="4"/>
      <c r="CC170" s="4"/>
      <c r="CD170" s="4"/>
      <c r="CE170" s="4"/>
      <c r="CF170" s="4"/>
      <c r="CG170" s="4"/>
      <c r="CH170" s="4"/>
      <c r="CI170" s="4"/>
      <c r="CJ170" s="4"/>
      <c r="CK170" s="4"/>
      <c r="CL170" s="4"/>
      <c r="CM170" s="4"/>
      <c r="CN170" s="4"/>
      <c r="CO170" s="4"/>
      <c r="CP170" s="4"/>
      <c r="CQ170" s="4"/>
      <c r="CR170" s="4"/>
      <c r="CS170" s="4"/>
      <c r="CT170" s="4"/>
      <c r="CU170" s="4"/>
      <c r="CV170" s="4"/>
      <c r="CW170" s="4"/>
      <c r="CX170" s="4"/>
      <c r="CY170" s="4"/>
      <c r="CZ170" s="4"/>
      <c r="DA170" s="4"/>
      <c r="DB170" s="4"/>
      <c r="DC170" s="4"/>
      <c r="DD170" s="4"/>
      <c r="DE170" s="4"/>
      <c r="DF170" s="4"/>
      <c r="DG170" s="4"/>
      <c r="DH170" s="4"/>
      <c r="DI170" s="4"/>
      <c r="DJ170" s="4"/>
      <c r="DK170" s="4"/>
      <c r="DL170" s="4"/>
      <c r="DM170" s="4"/>
      <c r="DN170" s="4"/>
      <c r="DO170" s="4"/>
      <c r="DP170" s="4"/>
      <c r="DQ170" s="4"/>
      <c r="DR170" s="4"/>
      <c r="DS170" s="4"/>
      <c r="DT170" s="4"/>
      <c r="DU170" s="4"/>
      <c r="DV170" s="4"/>
      <c r="DW170" s="4"/>
      <c r="DX170" s="4"/>
      <c r="DY170" s="4"/>
      <c r="DZ170" s="4"/>
      <c r="EA170" s="4"/>
      <c r="EB170" s="4"/>
      <c r="EC170" s="4"/>
      <c r="ED170" s="4"/>
      <c r="EE170" s="4"/>
      <c r="EF170" s="4"/>
      <c r="EG170" s="4"/>
      <c r="EH170" s="4"/>
      <c r="EI170" s="4"/>
      <c r="EJ170" s="4"/>
      <c r="EK170" s="4"/>
      <c r="EL170" s="4"/>
      <c r="EM170" s="4"/>
      <c r="EN170" s="4"/>
      <c r="EO170" s="4"/>
      <c r="EP170" s="4"/>
      <c r="EQ170" s="4"/>
      <c r="ER170" s="4"/>
      <c r="ES170" s="4"/>
      <c r="ET170" s="4"/>
      <c r="EU170" s="4"/>
      <c r="EV170" s="4"/>
      <c r="EW170" s="4"/>
      <c r="EX170" s="4"/>
      <c r="EY170" s="4"/>
      <c r="EZ170" s="4"/>
      <c r="FA170" s="4"/>
      <c r="FB170" s="4"/>
      <c r="FC170" s="4"/>
      <c r="FD170" s="4"/>
      <c r="FE170" s="4"/>
      <c r="FF170" s="4"/>
      <c r="FG170" s="4"/>
      <c r="FH170" s="4"/>
      <c r="FI170" s="4"/>
      <c r="FJ170" s="4"/>
      <c r="FK170" s="4"/>
      <c r="FL170" s="4"/>
      <c r="FM170" s="4"/>
      <c r="FN170" s="4"/>
      <c r="FO170" s="4"/>
      <c r="FP170" s="4"/>
      <c r="FQ170" s="4"/>
      <c r="FR170" s="4"/>
      <c r="FS170" s="4"/>
      <c r="FT170" s="4"/>
      <c r="FU170" s="4"/>
      <c r="FV170" s="4"/>
      <c r="FW170" s="4"/>
      <c r="FX170" s="4"/>
      <c r="FY170" s="4"/>
      <c r="FZ170" s="4"/>
      <c r="GA170" s="4"/>
      <c r="GB170" s="4"/>
      <c r="GC170" s="4"/>
      <c r="GD170" s="4"/>
      <c r="GE170" s="4"/>
      <c r="GF170" s="4"/>
      <c r="GG170" s="4"/>
      <c r="GH170" s="4"/>
      <c r="GI170" s="4"/>
      <c r="GJ170" s="4"/>
      <c r="GK170" s="4"/>
      <c r="GL170" s="4"/>
      <c r="GM170" s="4"/>
      <c r="GN170" s="4"/>
      <c r="GO170" s="4"/>
      <c r="GP170" s="4"/>
      <c r="GQ170" s="4"/>
      <c r="GR170" s="4"/>
      <c r="GS170" s="4"/>
      <c r="GT170" s="4"/>
      <c r="GU170" s="4"/>
      <c r="GV170" s="4"/>
      <c r="GW170" s="4"/>
      <c r="GX170" s="4"/>
      <c r="GY170" s="4"/>
      <c r="GZ170" s="4"/>
      <c r="HA170" s="4"/>
      <c r="HB170" s="4"/>
      <c r="HC170" s="4"/>
      <c r="HD170" s="4"/>
      <c r="HE170" s="4"/>
      <c r="HF170" s="4"/>
      <c r="HG170" s="4"/>
      <c r="HH170" s="4"/>
    </row>
    <row r="171" spans="1:216" s="2" customFormat="1" ht="43.5" customHeight="1">
      <c r="A171" s="13" t="s">
        <v>716</v>
      </c>
      <c r="B171" s="14">
        <v>44522</v>
      </c>
      <c r="C171" s="90" t="s">
        <v>717</v>
      </c>
      <c r="D171" s="52">
        <v>257159000</v>
      </c>
      <c r="E171" s="38" t="s">
        <v>718</v>
      </c>
      <c r="F171" s="38" t="s">
        <v>719</v>
      </c>
      <c r="G171" s="59">
        <v>39</v>
      </c>
      <c r="H171" s="58">
        <v>0</v>
      </c>
      <c r="I171" s="59">
        <v>0</v>
      </c>
      <c r="J171" s="14">
        <v>44522</v>
      </c>
      <c r="K171" s="14">
        <v>44560</v>
      </c>
      <c r="L171" s="28">
        <v>1</v>
      </c>
      <c r="M171" s="28">
        <v>1</v>
      </c>
      <c r="N171" s="14" t="s">
        <v>21</v>
      </c>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c r="CA171" s="4"/>
      <c r="CB171" s="4"/>
      <c r="CC171" s="4"/>
      <c r="CD171" s="4"/>
      <c r="CE171" s="4"/>
      <c r="CF171" s="4"/>
      <c r="CG171" s="4"/>
      <c r="CH171" s="4"/>
      <c r="CI171" s="4"/>
      <c r="CJ171" s="4"/>
      <c r="CK171" s="4"/>
      <c r="CL171" s="4"/>
      <c r="CM171" s="4"/>
      <c r="CN171" s="4"/>
      <c r="CO171" s="4"/>
      <c r="CP171" s="4"/>
      <c r="CQ171" s="4"/>
      <c r="CR171" s="4"/>
      <c r="CS171" s="4"/>
      <c r="CT171" s="4"/>
      <c r="CU171" s="4"/>
      <c r="CV171" s="4"/>
      <c r="CW171" s="4"/>
      <c r="CX171" s="4"/>
      <c r="CY171" s="4"/>
      <c r="CZ171" s="4"/>
      <c r="DA171" s="4"/>
      <c r="DB171" s="4"/>
      <c r="DC171" s="4"/>
      <c r="DD171" s="4"/>
      <c r="DE171" s="4"/>
      <c r="DF171" s="4"/>
      <c r="DG171" s="4"/>
      <c r="DH171" s="4"/>
      <c r="DI171" s="4"/>
      <c r="DJ171" s="4"/>
      <c r="DK171" s="4"/>
      <c r="DL171" s="4"/>
      <c r="DM171" s="4"/>
      <c r="DN171" s="4"/>
      <c r="DO171" s="4"/>
      <c r="DP171" s="4"/>
      <c r="DQ171" s="4"/>
      <c r="DR171" s="4"/>
      <c r="DS171" s="4"/>
      <c r="DT171" s="4"/>
      <c r="DU171" s="4"/>
      <c r="DV171" s="4"/>
      <c r="DW171" s="4"/>
      <c r="DX171" s="4"/>
      <c r="DY171" s="4"/>
      <c r="DZ171" s="4"/>
      <c r="EA171" s="4"/>
      <c r="EB171" s="4"/>
      <c r="EC171" s="4"/>
      <c r="ED171" s="4"/>
      <c r="EE171" s="4"/>
      <c r="EF171" s="4"/>
      <c r="EG171" s="4"/>
      <c r="EH171" s="4"/>
      <c r="EI171" s="4"/>
      <c r="EJ171" s="4"/>
      <c r="EK171" s="4"/>
      <c r="EL171" s="4"/>
      <c r="EM171" s="4"/>
      <c r="EN171" s="4"/>
      <c r="EO171" s="4"/>
      <c r="EP171" s="4"/>
      <c r="EQ171" s="4"/>
      <c r="ER171" s="4"/>
      <c r="ES171" s="4"/>
      <c r="ET171" s="4"/>
      <c r="EU171" s="4"/>
      <c r="EV171" s="4"/>
      <c r="EW171" s="4"/>
      <c r="EX171" s="4"/>
      <c r="EY171" s="4"/>
      <c r="EZ171" s="4"/>
      <c r="FA171" s="4"/>
      <c r="FB171" s="4"/>
      <c r="FC171" s="4"/>
      <c r="FD171" s="4"/>
      <c r="FE171" s="4"/>
      <c r="FF171" s="4"/>
      <c r="FG171" s="4"/>
      <c r="FH171" s="4"/>
      <c r="FI171" s="4"/>
      <c r="FJ171" s="4"/>
      <c r="FK171" s="4"/>
      <c r="FL171" s="4"/>
      <c r="FM171" s="4"/>
      <c r="FN171" s="4"/>
      <c r="FO171" s="4"/>
      <c r="FP171" s="4"/>
      <c r="FQ171" s="4"/>
      <c r="FR171" s="4"/>
      <c r="FS171" s="4"/>
      <c r="FT171" s="4"/>
      <c r="FU171" s="4"/>
      <c r="FV171" s="4"/>
      <c r="FW171" s="4"/>
      <c r="FX171" s="4"/>
      <c r="FY171" s="4"/>
      <c r="FZ171" s="4"/>
      <c r="GA171" s="4"/>
      <c r="GB171" s="4"/>
      <c r="GC171" s="4"/>
      <c r="GD171" s="4"/>
      <c r="GE171" s="4"/>
      <c r="GF171" s="4"/>
      <c r="GG171" s="4"/>
      <c r="GH171" s="4"/>
      <c r="GI171" s="4"/>
      <c r="GJ171" s="4"/>
      <c r="GK171" s="4"/>
      <c r="GL171" s="4"/>
      <c r="GM171" s="4"/>
      <c r="GN171" s="4"/>
      <c r="GO171" s="4"/>
      <c r="GP171" s="4"/>
      <c r="GQ171" s="4"/>
      <c r="GR171" s="4"/>
      <c r="GS171" s="4"/>
      <c r="GT171" s="4"/>
      <c r="GU171" s="4"/>
      <c r="GV171" s="4"/>
      <c r="GW171" s="4"/>
      <c r="GX171" s="4"/>
      <c r="GY171" s="4"/>
      <c r="GZ171" s="4"/>
      <c r="HA171" s="4"/>
      <c r="HB171" s="4"/>
      <c r="HC171" s="4"/>
      <c r="HD171" s="4"/>
      <c r="HE171" s="4"/>
      <c r="HF171" s="4"/>
      <c r="HG171" s="4"/>
      <c r="HH171" s="4"/>
    </row>
    <row r="172" spans="1:216" s="2" customFormat="1" ht="43.5" customHeight="1">
      <c r="A172" s="13" t="s">
        <v>720</v>
      </c>
      <c r="B172" s="14">
        <v>44519</v>
      </c>
      <c r="C172" s="90" t="s">
        <v>721</v>
      </c>
      <c r="D172" s="52">
        <v>1669000000</v>
      </c>
      <c r="E172" s="38" t="s">
        <v>722</v>
      </c>
      <c r="F172" s="38" t="s">
        <v>205</v>
      </c>
      <c r="G172" s="59">
        <v>255</v>
      </c>
      <c r="H172" s="58">
        <v>0</v>
      </c>
      <c r="I172" s="59">
        <v>0</v>
      </c>
      <c r="J172" s="14">
        <v>44519</v>
      </c>
      <c r="K172" s="14">
        <v>44773</v>
      </c>
      <c r="L172" s="28">
        <v>0.2</v>
      </c>
      <c r="M172" s="28">
        <v>0.2</v>
      </c>
      <c r="N172" s="14" t="s">
        <v>21</v>
      </c>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c r="BW172" s="4"/>
      <c r="BX172" s="4"/>
      <c r="BY172" s="4"/>
      <c r="BZ172" s="4"/>
      <c r="CA172" s="4"/>
      <c r="CB172" s="4"/>
      <c r="CC172" s="4"/>
      <c r="CD172" s="4"/>
      <c r="CE172" s="4"/>
      <c r="CF172" s="4"/>
      <c r="CG172" s="4"/>
      <c r="CH172" s="4"/>
      <c r="CI172" s="4"/>
      <c r="CJ172" s="4"/>
      <c r="CK172" s="4"/>
      <c r="CL172" s="4"/>
      <c r="CM172" s="4"/>
      <c r="CN172" s="4"/>
      <c r="CO172" s="4"/>
      <c r="CP172" s="4"/>
      <c r="CQ172" s="4"/>
      <c r="CR172" s="4"/>
      <c r="CS172" s="4"/>
      <c r="CT172" s="4"/>
      <c r="CU172" s="4"/>
      <c r="CV172" s="4"/>
      <c r="CW172" s="4"/>
      <c r="CX172" s="4"/>
      <c r="CY172" s="4"/>
      <c r="CZ172" s="4"/>
      <c r="DA172" s="4"/>
      <c r="DB172" s="4"/>
      <c r="DC172" s="4"/>
      <c r="DD172" s="4"/>
      <c r="DE172" s="4"/>
      <c r="DF172" s="4"/>
      <c r="DG172" s="4"/>
      <c r="DH172" s="4"/>
      <c r="DI172" s="4"/>
      <c r="DJ172" s="4"/>
      <c r="DK172" s="4"/>
      <c r="DL172" s="4"/>
      <c r="DM172" s="4"/>
      <c r="DN172" s="4"/>
      <c r="DO172" s="4"/>
      <c r="DP172" s="4"/>
      <c r="DQ172" s="4"/>
      <c r="DR172" s="4"/>
      <c r="DS172" s="4"/>
      <c r="DT172" s="4"/>
      <c r="DU172" s="4"/>
      <c r="DV172" s="4"/>
      <c r="DW172" s="4"/>
      <c r="DX172" s="4"/>
      <c r="DY172" s="4"/>
      <c r="DZ172" s="4"/>
      <c r="EA172" s="4"/>
      <c r="EB172" s="4"/>
      <c r="EC172" s="4"/>
      <c r="ED172" s="4"/>
      <c r="EE172" s="4"/>
      <c r="EF172" s="4"/>
      <c r="EG172" s="4"/>
      <c r="EH172" s="4"/>
      <c r="EI172" s="4"/>
      <c r="EJ172" s="4"/>
      <c r="EK172" s="4"/>
      <c r="EL172" s="4"/>
      <c r="EM172" s="4"/>
      <c r="EN172" s="4"/>
      <c r="EO172" s="4"/>
      <c r="EP172" s="4"/>
      <c r="EQ172" s="4"/>
      <c r="ER172" s="4"/>
      <c r="ES172" s="4"/>
      <c r="ET172" s="4"/>
      <c r="EU172" s="4"/>
      <c r="EV172" s="4"/>
      <c r="EW172" s="4"/>
      <c r="EX172" s="4"/>
      <c r="EY172" s="4"/>
      <c r="EZ172" s="4"/>
      <c r="FA172" s="4"/>
      <c r="FB172" s="4"/>
      <c r="FC172" s="4"/>
      <c r="FD172" s="4"/>
      <c r="FE172" s="4"/>
      <c r="FF172" s="4"/>
      <c r="FG172" s="4"/>
      <c r="FH172" s="4"/>
      <c r="FI172" s="4"/>
      <c r="FJ172" s="4"/>
      <c r="FK172" s="4"/>
      <c r="FL172" s="4"/>
      <c r="FM172" s="4"/>
      <c r="FN172" s="4"/>
      <c r="FO172" s="4"/>
      <c r="FP172" s="4"/>
      <c r="FQ172" s="4"/>
      <c r="FR172" s="4"/>
      <c r="FS172" s="4"/>
      <c r="FT172" s="4"/>
      <c r="FU172" s="4"/>
      <c r="FV172" s="4"/>
      <c r="FW172" s="4"/>
      <c r="FX172" s="4"/>
      <c r="FY172" s="4"/>
      <c r="FZ172" s="4"/>
      <c r="GA172" s="4"/>
      <c r="GB172" s="4"/>
      <c r="GC172" s="4"/>
      <c r="GD172" s="4"/>
      <c r="GE172" s="4"/>
      <c r="GF172" s="4"/>
      <c r="GG172" s="4"/>
      <c r="GH172" s="4"/>
      <c r="GI172" s="4"/>
      <c r="GJ172" s="4"/>
      <c r="GK172" s="4"/>
      <c r="GL172" s="4"/>
      <c r="GM172" s="4"/>
      <c r="GN172" s="4"/>
      <c r="GO172" s="4"/>
      <c r="GP172" s="4"/>
      <c r="GQ172" s="4"/>
      <c r="GR172" s="4"/>
      <c r="GS172" s="4"/>
      <c r="GT172" s="4"/>
      <c r="GU172" s="4"/>
      <c r="GV172" s="4"/>
      <c r="GW172" s="4"/>
      <c r="GX172" s="4"/>
      <c r="GY172" s="4"/>
      <c r="GZ172" s="4"/>
      <c r="HA172" s="4"/>
      <c r="HB172" s="4"/>
      <c r="HC172" s="4"/>
      <c r="HD172" s="4"/>
      <c r="HE172" s="4"/>
      <c r="HF172" s="4"/>
      <c r="HG172" s="4"/>
      <c r="HH172" s="4"/>
    </row>
    <row r="173" spans="1:216" s="2" customFormat="1" ht="43.5" customHeight="1">
      <c r="A173" s="13" t="s">
        <v>723</v>
      </c>
      <c r="B173" s="14">
        <v>44522</v>
      </c>
      <c r="C173" s="90" t="s">
        <v>724</v>
      </c>
      <c r="D173" s="52">
        <v>6775503060</v>
      </c>
      <c r="E173" s="38" t="s">
        <v>725</v>
      </c>
      <c r="F173" s="38" t="s">
        <v>205</v>
      </c>
      <c r="G173" s="59">
        <v>252</v>
      </c>
      <c r="H173" s="58">
        <v>0</v>
      </c>
      <c r="I173" s="59">
        <v>0</v>
      </c>
      <c r="J173" s="14">
        <v>44522</v>
      </c>
      <c r="K173" s="14">
        <v>44773</v>
      </c>
      <c r="L173" s="28">
        <v>0.41</v>
      </c>
      <c r="M173" s="28">
        <v>0.41</v>
      </c>
      <c r="N173" s="14" t="s">
        <v>21</v>
      </c>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c r="BW173" s="4"/>
      <c r="BX173" s="4"/>
      <c r="BY173" s="4"/>
      <c r="BZ173" s="4"/>
      <c r="CA173" s="4"/>
      <c r="CB173" s="4"/>
      <c r="CC173" s="4"/>
      <c r="CD173" s="4"/>
      <c r="CE173" s="4"/>
      <c r="CF173" s="4"/>
      <c r="CG173" s="4"/>
      <c r="CH173" s="4"/>
      <c r="CI173" s="4"/>
      <c r="CJ173" s="4"/>
      <c r="CK173" s="4"/>
      <c r="CL173" s="4"/>
      <c r="CM173" s="4"/>
      <c r="CN173" s="4"/>
      <c r="CO173" s="4"/>
      <c r="CP173" s="4"/>
      <c r="CQ173" s="4"/>
      <c r="CR173" s="4"/>
      <c r="CS173" s="4"/>
      <c r="CT173" s="4"/>
      <c r="CU173" s="4"/>
      <c r="CV173" s="4"/>
      <c r="CW173" s="4"/>
      <c r="CX173" s="4"/>
      <c r="CY173" s="4"/>
      <c r="CZ173" s="4"/>
      <c r="DA173" s="4"/>
      <c r="DB173" s="4"/>
      <c r="DC173" s="4"/>
      <c r="DD173" s="4"/>
      <c r="DE173" s="4"/>
      <c r="DF173" s="4"/>
      <c r="DG173" s="4"/>
      <c r="DH173" s="4"/>
      <c r="DI173" s="4"/>
      <c r="DJ173" s="4"/>
      <c r="DK173" s="4"/>
      <c r="DL173" s="4"/>
      <c r="DM173" s="4"/>
      <c r="DN173" s="4"/>
      <c r="DO173" s="4"/>
      <c r="DP173" s="4"/>
      <c r="DQ173" s="4"/>
      <c r="DR173" s="4"/>
      <c r="DS173" s="4"/>
      <c r="DT173" s="4"/>
      <c r="DU173" s="4"/>
      <c r="DV173" s="4"/>
      <c r="DW173" s="4"/>
      <c r="DX173" s="4"/>
      <c r="DY173" s="4"/>
      <c r="DZ173" s="4"/>
      <c r="EA173" s="4"/>
      <c r="EB173" s="4"/>
      <c r="EC173" s="4"/>
      <c r="ED173" s="4"/>
      <c r="EE173" s="4"/>
      <c r="EF173" s="4"/>
      <c r="EG173" s="4"/>
      <c r="EH173" s="4"/>
      <c r="EI173" s="4"/>
      <c r="EJ173" s="4"/>
      <c r="EK173" s="4"/>
      <c r="EL173" s="4"/>
      <c r="EM173" s="4"/>
      <c r="EN173" s="4"/>
      <c r="EO173" s="4"/>
      <c r="EP173" s="4"/>
      <c r="EQ173" s="4"/>
      <c r="ER173" s="4"/>
      <c r="ES173" s="4"/>
      <c r="ET173" s="4"/>
      <c r="EU173" s="4"/>
      <c r="EV173" s="4"/>
      <c r="EW173" s="4"/>
      <c r="EX173" s="4"/>
      <c r="EY173" s="4"/>
      <c r="EZ173" s="4"/>
      <c r="FA173" s="4"/>
      <c r="FB173" s="4"/>
      <c r="FC173" s="4"/>
      <c r="FD173" s="4"/>
      <c r="FE173" s="4"/>
      <c r="FF173" s="4"/>
      <c r="FG173" s="4"/>
      <c r="FH173" s="4"/>
      <c r="FI173" s="4"/>
      <c r="FJ173" s="4"/>
      <c r="FK173" s="4"/>
      <c r="FL173" s="4"/>
      <c r="FM173" s="4"/>
      <c r="FN173" s="4"/>
      <c r="FO173" s="4"/>
      <c r="FP173" s="4"/>
      <c r="FQ173" s="4"/>
      <c r="FR173" s="4"/>
      <c r="FS173" s="4"/>
      <c r="FT173" s="4"/>
      <c r="FU173" s="4"/>
      <c r="FV173" s="4"/>
      <c r="FW173" s="4"/>
      <c r="FX173" s="4"/>
      <c r="FY173" s="4"/>
      <c r="FZ173" s="4"/>
      <c r="GA173" s="4"/>
      <c r="GB173" s="4"/>
      <c r="GC173" s="4"/>
      <c r="GD173" s="4"/>
      <c r="GE173" s="4"/>
      <c r="GF173" s="4"/>
      <c r="GG173" s="4"/>
      <c r="GH173" s="4"/>
      <c r="GI173" s="4"/>
      <c r="GJ173" s="4"/>
      <c r="GK173" s="4"/>
      <c r="GL173" s="4"/>
      <c r="GM173" s="4"/>
      <c r="GN173" s="4"/>
      <c r="GO173" s="4"/>
      <c r="GP173" s="4"/>
      <c r="GQ173" s="4"/>
      <c r="GR173" s="4"/>
      <c r="GS173" s="4"/>
      <c r="GT173" s="4"/>
      <c r="GU173" s="4"/>
      <c r="GV173" s="4"/>
      <c r="GW173" s="4"/>
      <c r="GX173" s="4"/>
      <c r="GY173" s="4"/>
      <c r="GZ173" s="4"/>
      <c r="HA173" s="4"/>
      <c r="HB173" s="4"/>
      <c r="HC173" s="4"/>
      <c r="HD173" s="4"/>
      <c r="HE173" s="4"/>
      <c r="HF173" s="4"/>
      <c r="HG173" s="4"/>
      <c r="HH173" s="4"/>
    </row>
    <row r="174" spans="1:216" s="2" customFormat="1" ht="43.5" customHeight="1">
      <c r="A174" s="13" t="s">
        <v>726</v>
      </c>
      <c r="B174" s="14">
        <v>44522</v>
      </c>
      <c r="C174" s="90" t="s">
        <v>727</v>
      </c>
      <c r="D174" s="52">
        <v>69600000</v>
      </c>
      <c r="E174" s="38" t="s">
        <v>728</v>
      </c>
      <c r="F174" s="38" t="s">
        <v>151</v>
      </c>
      <c r="G174" s="59">
        <v>40</v>
      </c>
      <c r="H174" s="58">
        <v>0</v>
      </c>
      <c r="I174" s="59">
        <v>0</v>
      </c>
      <c r="J174" s="14">
        <v>44522</v>
      </c>
      <c r="K174" s="14">
        <v>44561</v>
      </c>
      <c r="L174" s="28">
        <v>1</v>
      </c>
      <c r="M174" s="28">
        <v>1</v>
      </c>
      <c r="N174" s="14" t="s">
        <v>21</v>
      </c>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4"/>
      <c r="BX174" s="4"/>
      <c r="BY174" s="4"/>
      <c r="BZ174" s="4"/>
      <c r="CA174" s="4"/>
      <c r="CB174" s="4"/>
      <c r="CC174" s="4"/>
      <c r="CD174" s="4"/>
      <c r="CE174" s="4"/>
      <c r="CF174" s="4"/>
      <c r="CG174" s="4"/>
      <c r="CH174" s="4"/>
      <c r="CI174" s="4"/>
      <c r="CJ174" s="4"/>
      <c r="CK174" s="4"/>
      <c r="CL174" s="4"/>
      <c r="CM174" s="4"/>
      <c r="CN174" s="4"/>
      <c r="CO174" s="4"/>
      <c r="CP174" s="4"/>
      <c r="CQ174" s="4"/>
      <c r="CR174" s="4"/>
      <c r="CS174" s="4"/>
      <c r="CT174" s="4"/>
      <c r="CU174" s="4"/>
      <c r="CV174" s="4"/>
      <c r="CW174" s="4"/>
      <c r="CX174" s="4"/>
      <c r="CY174" s="4"/>
      <c r="CZ174" s="4"/>
      <c r="DA174" s="4"/>
      <c r="DB174" s="4"/>
      <c r="DC174" s="4"/>
      <c r="DD174" s="4"/>
      <c r="DE174" s="4"/>
      <c r="DF174" s="4"/>
      <c r="DG174" s="4"/>
      <c r="DH174" s="4"/>
      <c r="DI174" s="4"/>
      <c r="DJ174" s="4"/>
      <c r="DK174" s="4"/>
      <c r="DL174" s="4"/>
      <c r="DM174" s="4"/>
      <c r="DN174" s="4"/>
      <c r="DO174" s="4"/>
      <c r="DP174" s="4"/>
      <c r="DQ174" s="4"/>
      <c r="DR174" s="4"/>
      <c r="DS174" s="4"/>
      <c r="DT174" s="4"/>
      <c r="DU174" s="4"/>
      <c r="DV174" s="4"/>
      <c r="DW174" s="4"/>
      <c r="DX174" s="4"/>
      <c r="DY174" s="4"/>
      <c r="DZ174" s="4"/>
      <c r="EA174" s="4"/>
      <c r="EB174" s="4"/>
      <c r="EC174" s="4"/>
      <c r="ED174" s="4"/>
      <c r="EE174" s="4"/>
      <c r="EF174" s="4"/>
      <c r="EG174" s="4"/>
      <c r="EH174" s="4"/>
      <c r="EI174" s="4"/>
      <c r="EJ174" s="4"/>
      <c r="EK174" s="4"/>
      <c r="EL174" s="4"/>
      <c r="EM174" s="4"/>
      <c r="EN174" s="4"/>
      <c r="EO174" s="4"/>
      <c r="EP174" s="4"/>
      <c r="EQ174" s="4"/>
      <c r="ER174" s="4"/>
      <c r="ES174" s="4"/>
      <c r="ET174" s="4"/>
      <c r="EU174" s="4"/>
      <c r="EV174" s="4"/>
      <c r="EW174" s="4"/>
      <c r="EX174" s="4"/>
      <c r="EY174" s="4"/>
      <c r="EZ174" s="4"/>
      <c r="FA174" s="4"/>
      <c r="FB174" s="4"/>
      <c r="FC174" s="4"/>
      <c r="FD174" s="4"/>
      <c r="FE174" s="4"/>
      <c r="FF174" s="4"/>
      <c r="FG174" s="4"/>
      <c r="FH174" s="4"/>
      <c r="FI174" s="4"/>
      <c r="FJ174" s="4"/>
      <c r="FK174" s="4"/>
      <c r="FL174" s="4"/>
      <c r="FM174" s="4"/>
      <c r="FN174" s="4"/>
      <c r="FO174" s="4"/>
      <c r="FP174" s="4"/>
      <c r="FQ174" s="4"/>
      <c r="FR174" s="4"/>
      <c r="FS174" s="4"/>
      <c r="FT174" s="4"/>
      <c r="FU174" s="4"/>
      <c r="FV174" s="4"/>
      <c r="FW174" s="4"/>
      <c r="FX174" s="4"/>
      <c r="FY174" s="4"/>
      <c r="FZ174" s="4"/>
      <c r="GA174" s="4"/>
      <c r="GB174" s="4"/>
      <c r="GC174" s="4"/>
      <c r="GD174" s="4"/>
      <c r="GE174" s="4"/>
      <c r="GF174" s="4"/>
      <c r="GG174" s="4"/>
      <c r="GH174" s="4"/>
      <c r="GI174" s="4"/>
      <c r="GJ174" s="4"/>
      <c r="GK174" s="4"/>
      <c r="GL174" s="4"/>
      <c r="GM174" s="4"/>
      <c r="GN174" s="4"/>
      <c r="GO174" s="4"/>
      <c r="GP174" s="4"/>
      <c r="GQ174" s="4"/>
      <c r="GR174" s="4"/>
      <c r="GS174" s="4"/>
      <c r="GT174" s="4"/>
      <c r="GU174" s="4"/>
      <c r="GV174" s="4"/>
      <c r="GW174" s="4"/>
      <c r="GX174" s="4"/>
      <c r="GY174" s="4"/>
      <c r="GZ174" s="4"/>
      <c r="HA174" s="4"/>
      <c r="HB174" s="4"/>
      <c r="HC174" s="4"/>
      <c r="HD174" s="4"/>
      <c r="HE174" s="4"/>
      <c r="HF174" s="4"/>
      <c r="HG174" s="4"/>
      <c r="HH174" s="4"/>
    </row>
    <row r="175" spans="1:216" s="2" customFormat="1" ht="43.5" customHeight="1">
      <c r="A175" s="13" t="s">
        <v>729</v>
      </c>
      <c r="B175" s="14">
        <v>44522</v>
      </c>
      <c r="C175" s="90" t="s">
        <v>730</v>
      </c>
      <c r="D175" s="52">
        <v>234981353</v>
      </c>
      <c r="E175" s="38" t="s">
        <v>731</v>
      </c>
      <c r="F175" s="38" t="s">
        <v>669</v>
      </c>
      <c r="G175" s="59">
        <v>252</v>
      </c>
      <c r="H175" s="58">
        <v>0</v>
      </c>
      <c r="I175" s="59">
        <v>0</v>
      </c>
      <c r="J175" s="14">
        <v>44522</v>
      </c>
      <c r="K175" s="14">
        <v>44773</v>
      </c>
      <c r="L175" s="28">
        <v>0.375</v>
      </c>
      <c r="M175" s="28">
        <v>0.375</v>
      </c>
      <c r="N175" s="14" t="s">
        <v>21</v>
      </c>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c r="BX175" s="4"/>
      <c r="BY175" s="4"/>
      <c r="BZ175" s="4"/>
      <c r="CA175" s="4"/>
      <c r="CB175" s="4"/>
      <c r="CC175" s="4"/>
      <c r="CD175" s="4"/>
      <c r="CE175" s="4"/>
      <c r="CF175" s="4"/>
      <c r="CG175" s="4"/>
      <c r="CH175" s="4"/>
      <c r="CI175" s="4"/>
      <c r="CJ175" s="4"/>
      <c r="CK175" s="4"/>
      <c r="CL175" s="4"/>
      <c r="CM175" s="4"/>
      <c r="CN175" s="4"/>
      <c r="CO175" s="4"/>
      <c r="CP175" s="4"/>
      <c r="CQ175" s="4"/>
      <c r="CR175" s="4"/>
      <c r="CS175" s="4"/>
      <c r="CT175" s="4"/>
      <c r="CU175" s="4"/>
      <c r="CV175" s="4"/>
      <c r="CW175" s="4"/>
      <c r="CX175" s="4"/>
      <c r="CY175" s="4"/>
      <c r="CZ175" s="4"/>
      <c r="DA175" s="4"/>
      <c r="DB175" s="4"/>
      <c r="DC175" s="4"/>
      <c r="DD175" s="4"/>
      <c r="DE175" s="4"/>
      <c r="DF175" s="4"/>
      <c r="DG175" s="4"/>
      <c r="DH175" s="4"/>
      <c r="DI175" s="4"/>
      <c r="DJ175" s="4"/>
      <c r="DK175" s="4"/>
      <c r="DL175" s="4"/>
      <c r="DM175" s="4"/>
      <c r="DN175" s="4"/>
      <c r="DO175" s="4"/>
      <c r="DP175" s="4"/>
      <c r="DQ175" s="4"/>
      <c r="DR175" s="4"/>
      <c r="DS175" s="4"/>
      <c r="DT175" s="4"/>
      <c r="DU175" s="4"/>
      <c r="DV175" s="4"/>
      <c r="DW175" s="4"/>
      <c r="DX175" s="4"/>
      <c r="DY175" s="4"/>
      <c r="DZ175" s="4"/>
      <c r="EA175" s="4"/>
      <c r="EB175" s="4"/>
      <c r="EC175" s="4"/>
      <c r="ED175" s="4"/>
      <c r="EE175" s="4"/>
      <c r="EF175" s="4"/>
      <c r="EG175" s="4"/>
      <c r="EH175" s="4"/>
      <c r="EI175" s="4"/>
      <c r="EJ175" s="4"/>
      <c r="EK175" s="4"/>
      <c r="EL175" s="4"/>
      <c r="EM175" s="4"/>
      <c r="EN175" s="4"/>
      <c r="EO175" s="4"/>
      <c r="EP175" s="4"/>
      <c r="EQ175" s="4"/>
      <c r="ER175" s="4"/>
      <c r="ES175" s="4"/>
      <c r="ET175" s="4"/>
      <c r="EU175" s="4"/>
      <c r="EV175" s="4"/>
      <c r="EW175" s="4"/>
      <c r="EX175" s="4"/>
      <c r="EY175" s="4"/>
      <c r="EZ175" s="4"/>
      <c r="FA175" s="4"/>
      <c r="FB175" s="4"/>
      <c r="FC175" s="4"/>
      <c r="FD175" s="4"/>
      <c r="FE175" s="4"/>
      <c r="FF175" s="4"/>
      <c r="FG175" s="4"/>
      <c r="FH175" s="4"/>
      <c r="FI175" s="4"/>
      <c r="FJ175" s="4"/>
      <c r="FK175" s="4"/>
      <c r="FL175" s="4"/>
      <c r="FM175" s="4"/>
      <c r="FN175" s="4"/>
      <c r="FO175" s="4"/>
      <c r="FP175" s="4"/>
      <c r="FQ175" s="4"/>
      <c r="FR175" s="4"/>
      <c r="FS175" s="4"/>
      <c r="FT175" s="4"/>
      <c r="FU175" s="4"/>
      <c r="FV175" s="4"/>
      <c r="FW175" s="4"/>
      <c r="FX175" s="4"/>
      <c r="FY175" s="4"/>
      <c r="FZ175" s="4"/>
      <c r="GA175" s="4"/>
      <c r="GB175" s="4"/>
      <c r="GC175" s="4"/>
      <c r="GD175" s="4"/>
      <c r="GE175" s="4"/>
      <c r="GF175" s="4"/>
      <c r="GG175" s="4"/>
      <c r="GH175" s="4"/>
      <c r="GI175" s="4"/>
      <c r="GJ175" s="4"/>
      <c r="GK175" s="4"/>
      <c r="GL175" s="4"/>
      <c r="GM175" s="4"/>
      <c r="GN175" s="4"/>
      <c r="GO175" s="4"/>
      <c r="GP175" s="4"/>
      <c r="GQ175" s="4"/>
      <c r="GR175" s="4"/>
      <c r="GS175" s="4"/>
      <c r="GT175" s="4"/>
      <c r="GU175" s="4"/>
      <c r="GV175" s="4"/>
      <c r="GW175" s="4"/>
      <c r="GX175" s="4"/>
      <c r="GY175" s="4"/>
      <c r="GZ175" s="4"/>
      <c r="HA175" s="4"/>
      <c r="HB175" s="4"/>
      <c r="HC175" s="4"/>
      <c r="HD175" s="4"/>
      <c r="HE175" s="4"/>
      <c r="HF175" s="4"/>
      <c r="HG175" s="4"/>
      <c r="HH175" s="4"/>
    </row>
    <row r="176" spans="1:216" s="2" customFormat="1" ht="43.5" customHeight="1">
      <c r="A176" s="13" t="s">
        <v>732</v>
      </c>
      <c r="B176" s="14">
        <v>44522</v>
      </c>
      <c r="C176" s="90" t="s">
        <v>733</v>
      </c>
      <c r="D176" s="52">
        <v>1920000000</v>
      </c>
      <c r="E176" s="38" t="s">
        <v>734</v>
      </c>
      <c r="F176" s="38" t="s">
        <v>205</v>
      </c>
      <c r="G176" s="59">
        <v>251</v>
      </c>
      <c r="H176" s="58">
        <v>0</v>
      </c>
      <c r="I176" s="59">
        <v>0</v>
      </c>
      <c r="J176" s="14">
        <v>44523</v>
      </c>
      <c r="K176" s="14">
        <v>44773</v>
      </c>
      <c r="L176" s="28">
        <v>0.28999999999999998</v>
      </c>
      <c r="M176" s="28">
        <v>0.28999999999999998</v>
      </c>
      <c r="N176" s="14" t="s">
        <v>21</v>
      </c>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c r="BV176" s="4"/>
      <c r="BW176" s="4"/>
      <c r="BX176" s="4"/>
      <c r="BY176" s="4"/>
      <c r="BZ176" s="4"/>
      <c r="CA176" s="4"/>
      <c r="CB176" s="4"/>
      <c r="CC176" s="4"/>
      <c r="CD176" s="4"/>
      <c r="CE176" s="4"/>
      <c r="CF176" s="4"/>
      <c r="CG176" s="4"/>
      <c r="CH176" s="4"/>
      <c r="CI176" s="4"/>
      <c r="CJ176" s="4"/>
      <c r="CK176" s="4"/>
      <c r="CL176" s="4"/>
      <c r="CM176" s="4"/>
      <c r="CN176" s="4"/>
      <c r="CO176" s="4"/>
      <c r="CP176" s="4"/>
      <c r="CQ176" s="4"/>
      <c r="CR176" s="4"/>
      <c r="CS176" s="4"/>
      <c r="CT176" s="4"/>
      <c r="CU176" s="4"/>
      <c r="CV176" s="4"/>
      <c r="CW176" s="4"/>
      <c r="CX176" s="4"/>
      <c r="CY176" s="4"/>
      <c r="CZ176" s="4"/>
      <c r="DA176" s="4"/>
      <c r="DB176" s="4"/>
      <c r="DC176" s="4"/>
      <c r="DD176" s="4"/>
      <c r="DE176" s="4"/>
      <c r="DF176" s="4"/>
      <c r="DG176" s="4"/>
      <c r="DH176" s="4"/>
      <c r="DI176" s="4"/>
      <c r="DJ176" s="4"/>
      <c r="DK176" s="4"/>
      <c r="DL176" s="4"/>
      <c r="DM176" s="4"/>
      <c r="DN176" s="4"/>
      <c r="DO176" s="4"/>
      <c r="DP176" s="4"/>
      <c r="DQ176" s="4"/>
      <c r="DR176" s="4"/>
      <c r="DS176" s="4"/>
      <c r="DT176" s="4"/>
      <c r="DU176" s="4"/>
      <c r="DV176" s="4"/>
      <c r="DW176" s="4"/>
      <c r="DX176" s="4"/>
      <c r="DY176" s="4"/>
      <c r="DZ176" s="4"/>
      <c r="EA176" s="4"/>
      <c r="EB176" s="4"/>
      <c r="EC176" s="4"/>
      <c r="ED176" s="4"/>
      <c r="EE176" s="4"/>
      <c r="EF176" s="4"/>
      <c r="EG176" s="4"/>
      <c r="EH176" s="4"/>
      <c r="EI176" s="4"/>
      <c r="EJ176" s="4"/>
      <c r="EK176" s="4"/>
      <c r="EL176" s="4"/>
      <c r="EM176" s="4"/>
      <c r="EN176" s="4"/>
      <c r="EO176" s="4"/>
      <c r="EP176" s="4"/>
      <c r="EQ176" s="4"/>
      <c r="ER176" s="4"/>
      <c r="ES176" s="4"/>
      <c r="ET176" s="4"/>
      <c r="EU176" s="4"/>
      <c r="EV176" s="4"/>
      <c r="EW176" s="4"/>
      <c r="EX176" s="4"/>
      <c r="EY176" s="4"/>
      <c r="EZ176" s="4"/>
      <c r="FA176" s="4"/>
      <c r="FB176" s="4"/>
      <c r="FC176" s="4"/>
      <c r="FD176" s="4"/>
      <c r="FE176" s="4"/>
      <c r="FF176" s="4"/>
      <c r="FG176" s="4"/>
      <c r="FH176" s="4"/>
      <c r="FI176" s="4"/>
      <c r="FJ176" s="4"/>
      <c r="FK176" s="4"/>
      <c r="FL176" s="4"/>
      <c r="FM176" s="4"/>
      <c r="FN176" s="4"/>
      <c r="FO176" s="4"/>
      <c r="FP176" s="4"/>
      <c r="FQ176" s="4"/>
      <c r="FR176" s="4"/>
      <c r="FS176" s="4"/>
      <c r="FT176" s="4"/>
      <c r="FU176" s="4"/>
      <c r="FV176" s="4"/>
      <c r="FW176" s="4"/>
      <c r="FX176" s="4"/>
      <c r="FY176" s="4"/>
      <c r="FZ176" s="4"/>
      <c r="GA176" s="4"/>
      <c r="GB176" s="4"/>
      <c r="GC176" s="4"/>
      <c r="GD176" s="4"/>
      <c r="GE176" s="4"/>
      <c r="GF176" s="4"/>
      <c r="GG176" s="4"/>
      <c r="GH176" s="4"/>
      <c r="GI176" s="4"/>
      <c r="GJ176" s="4"/>
      <c r="GK176" s="4"/>
      <c r="GL176" s="4"/>
      <c r="GM176" s="4"/>
      <c r="GN176" s="4"/>
      <c r="GO176" s="4"/>
      <c r="GP176" s="4"/>
      <c r="GQ176" s="4"/>
      <c r="GR176" s="4"/>
      <c r="GS176" s="4"/>
      <c r="GT176" s="4"/>
      <c r="GU176" s="4"/>
      <c r="GV176" s="4"/>
      <c r="GW176" s="4"/>
      <c r="GX176" s="4"/>
      <c r="GY176" s="4"/>
      <c r="GZ176" s="4"/>
      <c r="HA176" s="4"/>
      <c r="HB176" s="4"/>
      <c r="HC176" s="4"/>
      <c r="HD176" s="4"/>
      <c r="HE176" s="4"/>
      <c r="HF176" s="4"/>
      <c r="HG176" s="4"/>
      <c r="HH176" s="4"/>
    </row>
    <row r="177" spans="1:216" s="2" customFormat="1" ht="43.5" customHeight="1">
      <c r="A177" s="13" t="s">
        <v>735</v>
      </c>
      <c r="B177" s="14">
        <v>44529</v>
      </c>
      <c r="C177" s="90" t="s">
        <v>736</v>
      </c>
      <c r="D177" s="52">
        <v>1095585621.7</v>
      </c>
      <c r="E177" s="38" t="s">
        <v>737</v>
      </c>
      <c r="F177" s="38" t="s">
        <v>185</v>
      </c>
      <c r="G177" s="59">
        <v>243</v>
      </c>
      <c r="H177" s="58">
        <v>0</v>
      </c>
      <c r="I177" s="59">
        <v>0</v>
      </c>
      <c r="J177" s="14">
        <v>44531</v>
      </c>
      <c r="K177" s="14">
        <v>44773</v>
      </c>
      <c r="L177" s="28">
        <v>0.38</v>
      </c>
      <c r="M177" s="28">
        <v>0.38</v>
      </c>
      <c r="N177" s="14" t="s">
        <v>21</v>
      </c>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c r="CA177" s="4"/>
      <c r="CB177" s="4"/>
      <c r="CC177" s="4"/>
      <c r="CD177" s="4"/>
      <c r="CE177" s="4"/>
      <c r="CF177" s="4"/>
      <c r="CG177" s="4"/>
      <c r="CH177" s="4"/>
      <c r="CI177" s="4"/>
      <c r="CJ177" s="4"/>
      <c r="CK177" s="4"/>
      <c r="CL177" s="4"/>
      <c r="CM177" s="4"/>
      <c r="CN177" s="4"/>
      <c r="CO177" s="4"/>
      <c r="CP177" s="4"/>
      <c r="CQ177" s="4"/>
      <c r="CR177" s="4"/>
      <c r="CS177" s="4"/>
      <c r="CT177" s="4"/>
      <c r="CU177" s="4"/>
      <c r="CV177" s="4"/>
      <c r="CW177" s="4"/>
      <c r="CX177" s="4"/>
      <c r="CY177" s="4"/>
      <c r="CZ177" s="4"/>
      <c r="DA177" s="4"/>
      <c r="DB177" s="4"/>
      <c r="DC177" s="4"/>
      <c r="DD177" s="4"/>
      <c r="DE177" s="4"/>
      <c r="DF177" s="4"/>
      <c r="DG177" s="4"/>
      <c r="DH177" s="4"/>
      <c r="DI177" s="4"/>
      <c r="DJ177" s="4"/>
      <c r="DK177" s="4"/>
      <c r="DL177" s="4"/>
      <c r="DM177" s="4"/>
      <c r="DN177" s="4"/>
      <c r="DO177" s="4"/>
      <c r="DP177" s="4"/>
      <c r="DQ177" s="4"/>
      <c r="DR177" s="4"/>
      <c r="DS177" s="4"/>
      <c r="DT177" s="4"/>
      <c r="DU177" s="4"/>
      <c r="DV177" s="4"/>
      <c r="DW177" s="4"/>
      <c r="DX177" s="4"/>
      <c r="DY177" s="4"/>
      <c r="DZ177" s="4"/>
      <c r="EA177" s="4"/>
      <c r="EB177" s="4"/>
      <c r="EC177" s="4"/>
      <c r="ED177" s="4"/>
      <c r="EE177" s="4"/>
      <c r="EF177" s="4"/>
      <c r="EG177" s="4"/>
      <c r="EH177" s="4"/>
      <c r="EI177" s="4"/>
      <c r="EJ177" s="4"/>
      <c r="EK177" s="4"/>
      <c r="EL177" s="4"/>
      <c r="EM177" s="4"/>
      <c r="EN177" s="4"/>
      <c r="EO177" s="4"/>
      <c r="EP177" s="4"/>
      <c r="EQ177" s="4"/>
      <c r="ER177" s="4"/>
      <c r="ES177" s="4"/>
      <c r="ET177" s="4"/>
      <c r="EU177" s="4"/>
      <c r="EV177" s="4"/>
      <c r="EW177" s="4"/>
      <c r="EX177" s="4"/>
      <c r="EY177" s="4"/>
      <c r="EZ177" s="4"/>
      <c r="FA177" s="4"/>
      <c r="FB177" s="4"/>
      <c r="FC177" s="4"/>
      <c r="FD177" s="4"/>
      <c r="FE177" s="4"/>
      <c r="FF177" s="4"/>
      <c r="FG177" s="4"/>
      <c r="FH177" s="4"/>
      <c r="FI177" s="4"/>
      <c r="FJ177" s="4"/>
      <c r="FK177" s="4"/>
      <c r="FL177" s="4"/>
      <c r="FM177" s="4"/>
      <c r="FN177" s="4"/>
      <c r="FO177" s="4"/>
      <c r="FP177" s="4"/>
      <c r="FQ177" s="4"/>
      <c r="FR177" s="4"/>
      <c r="FS177" s="4"/>
      <c r="FT177" s="4"/>
      <c r="FU177" s="4"/>
      <c r="FV177" s="4"/>
      <c r="FW177" s="4"/>
      <c r="FX177" s="4"/>
      <c r="FY177" s="4"/>
      <c r="FZ177" s="4"/>
      <c r="GA177" s="4"/>
      <c r="GB177" s="4"/>
      <c r="GC177" s="4"/>
      <c r="GD177" s="4"/>
      <c r="GE177" s="4"/>
      <c r="GF177" s="4"/>
      <c r="GG177" s="4"/>
      <c r="GH177" s="4"/>
      <c r="GI177" s="4"/>
      <c r="GJ177" s="4"/>
      <c r="GK177" s="4"/>
      <c r="GL177" s="4"/>
      <c r="GM177" s="4"/>
      <c r="GN177" s="4"/>
      <c r="GO177" s="4"/>
      <c r="GP177" s="4"/>
      <c r="GQ177" s="4"/>
      <c r="GR177" s="4"/>
      <c r="GS177" s="4"/>
      <c r="GT177" s="4"/>
      <c r="GU177" s="4"/>
      <c r="GV177" s="4"/>
      <c r="GW177" s="4"/>
      <c r="GX177" s="4"/>
      <c r="GY177" s="4"/>
      <c r="GZ177" s="4"/>
      <c r="HA177" s="4"/>
      <c r="HB177" s="4"/>
      <c r="HC177" s="4"/>
      <c r="HD177" s="4"/>
      <c r="HE177" s="4"/>
      <c r="HF177" s="4"/>
      <c r="HG177" s="4"/>
      <c r="HH177" s="4"/>
    </row>
    <row r="178" spans="1:216" s="2" customFormat="1" ht="43.5" customHeight="1">
      <c r="A178" s="13" t="s">
        <v>202</v>
      </c>
      <c r="B178" s="14">
        <v>44525</v>
      </c>
      <c r="C178" s="90" t="s">
        <v>738</v>
      </c>
      <c r="D178" s="52">
        <v>45673866</v>
      </c>
      <c r="E178" s="38" t="s">
        <v>739</v>
      </c>
      <c r="F178" s="38" t="s">
        <v>36</v>
      </c>
      <c r="G178" s="59">
        <v>30</v>
      </c>
      <c r="H178" s="58">
        <v>0</v>
      </c>
      <c r="I178" s="59">
        <v>0</v>
      </c>
      <c r="J178" s="14">
        <v>44525</v>
      </c>
      <c r="K178" s="14">
        <v>44554</v>
      </c>
      <c r="L178" s="28">
        <v>1</v>
      </c>
      <c r="M178" s="28">
        <v>1</v>
      </c>
      <c r="N178" s="14" t="s">
        <v>21</v>
      </c>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c r="CA178" s="4"/>
      <c r="CB178" s="4"/>
      <c r="CC178" s="4"/>
      <c r="CD178" s="4"/>
      <c r="CE178" s="4"/>
      <c r="CF178" s="4"/>
      <c r="CG178" s="4"/>
      <c r="CH178" s="4"/>
      <c r="CI178" s="4"/>
      <c r="CJ178" s="4"/>
      <c r="CK178" s="4"/>
      <c r="CL178" s="4"/>
      <c r="CM178" s="4"/>
      <c r="CN178" s="4"/>
      <c r="CO178" s="4"/>
      <c r="CP178" s="4"/>
      <c r="CQ178" s="4"/>
      <c r="CR178" s="4"/>
      <c r="CS178" s="4"/>
      <c r="CT178" s="4"/>
      <c r="CU178" s="4"/>
      <c r="CV178" s="4"/>
      <c r="CW178" s="4"/>
      <c r="CX178" s="4"/>
      <c r="CY178" s="4"/>
      <c r="CZ178" s="4"/>
      <c r="DA178" s="4"/>
      <c r="DB178" s="4"/>
      <c r="DC178" s="4"/>
      <c r="DD178" s="4"/>
      <c r="DE178" s="4"/>
      <c r="DF178" s="4"/>
      <c r="DG178" s="4"/>
      <c r="DH178" s="4"/>
      <c r="DI178" s="4"/>
      <c r="DJ178" s="4"/>
      <c r="DK178" s="4"/>
      <c r="DL178" s="4"/>
      <c r="DM178" s="4"/>
      <c r="DN178" s="4"/>
      <c r="DO178" s="4"/>
      <c r="DP178" s="4"/>
      <c r="DQ178" s="4"/>
      <c r="DR178" s="4"/>
      <c r="DS178" s="4"/>
      <c r="DT178" s="4"/>
      <c r="DU178" s="4"/>
      <c r="DV178" s="4"/>
      <c r="DW178" s="4"/>
      <c r="DX178" s="4"/>
      <c r="DY178" s="4"/>
      <c r="DZ178" s="4"/>
      <c r="EA178" s="4"/>
      <c r="EB178" s="4"/>
      <c r="EC178" s="4"/>
      <c r="ED178" s="4"/>
      <c r="EE178" s="4"/>
      <c r="EF178" s="4"/>
      <c r="EG178" s="4"/>
      <c r="EH178" s="4"/>
      <c r="EI178" s="4"/>
      <c r="EJ178" s="4"/>
      <c r="EK178" s="4"/>
      <c r="EL178" s="4"/>
      <c r="EM178" s="4"/>
      <c r="EN178" s="4"/>
      <c r="EO178" s="4"/>
      <c r="EP178" s="4"/>
      <c r="EQ178" s="4"/>
      <c r="ER178" s="4"/>
      <c r="ES178" s="4"/>
      <c r="ET178" s="4"/>
      <c r="EU178" s="4"/>
      <c r="EV178" s="4"/>
      <c r="EW178" s="4"/>
      <c r="EX178" s="4"/>
      <c r="EY178" s="4"/>
      <c r="EZ178" s="4"/>
      <c r="FA178" s="4"/>
      <c r="FB178" s="4"/>
      <c r="FC178" s="4"/>
      <c r="FD178" s="4"/>
      <c r="FE178" s="4"/>
      <c r="FF178" s="4"/>
      <c r="FG178" s="4"/>
      <c r="FH178" s="4"/>
      <c r="FI178" s="4"/>
      <c r="FJ178" s="4"/>
      <c r="FK178" s="4"/>
      <c r="FL178" s="4"/>
      <c r="FM178" s="4"/>
      <c r="FN178" s="4"/>
      <c r="FO178" s="4"/>
      <c r="FP178" s="4"/>
      <c r="FQ178" s="4"/>
      <c r="FR178" s="4"/>
      <c r="FS178" s="4"/>
      <c r="FT178" s="4"/>
      <c r="FU178" s="4"/>
      <c r="FV178" s="4"/>
      <c r="FW178" s="4"/>
      <c r="FX178" s="4"/>
      <c r="FY178" s="4"/>
      <c r="FZ178" s="4"/>
      <c r="GA178" s="4"/>
      <c r="GB178" s="4"/>
      <c r="GC178" s="4"/>
      <c r="GD178" s="4"/>
      <c r="GE178" s="4"/>
      <c r="GF178" s="4"/>
      <c r="GG178" s="4"/>
      <c r="GH178" s="4"/>
      <c r="GI178" s="4"/>
      <c r="GJ178" s="4"/>
      <c r="GK178" s="4"/>
      <c r="GL178" s="4"/>
      <c r="GM178" s="4"/>
      <c r="GN178" s="4"/>
      <c r="GO178" s="4"/>
      <c r="GP178" s="4"/>
      <c r="GQ178" s="4"/>
      <c r="GR178" s="4"/>
      <c r="GS178" s="4"/>
      <c r="GT178" s="4"/>
      <c r="GU178" s="4"/>
      <c r="GV178" s="4"/>
      <c r="GW178" s="4"/>
      <c r="GX178" s="4"/>
      <c r="GY178" s="4"/>
      <c r="GZ178" s="4"/>
      <c r="HA178" s="4"/>
      <c r="HB178" s="4"/>
      <c r="HC178" s="4"/>
      <c r="HD178" s="4"/>
      <c r="HE178" s="4"/>
      <c r="HF178" s="4"/>
      <c r="HG178" s="4"/>
      <c r="HH178" s="4"/>
    </row>
    <row r="179" spans="1:216" s="2" customFormat="1" ht="43.5" customHeight="1">
      <c r="A179" s="13" t="s">
        <v>740</v>
      </c>
      <c r="B179" s="14">
        <v>44526</v>
      </c>
      <c r="C179" s="90" t="s">
        <v>741</v>
      </c>
      <c r="D179" s="52">
        <v>127260000</v>
      </c>
      <c r="E179" s="38" t="s">
        <v>742</v>
      </c>
      <c r="F179" s="38" t="s">
        <v>650</v>
      </c>
      <c r="G179" s="59">
        <v>182</v>
      </c>
      <c r="H179" s="58">
        <v>0</v>
      </c>
      <c r="I179" s="59">
        <v>0</v>
      </c>
      <c r="J179" s="14">
        <v>44529</v>
      </c>
      <c r="K179" s="14">
        <v>44712</v>
      </c>
      <c r="L179" s="28">
        <v>0.1</v>
      </c>
      <c r="M179" s="28">
        <v>0.1</v>
      </c>
      <c r="N179" s="14" t="s">
        <v>21</v>
      </c>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c r="CA179" s="4"/>
      <c r="CB179" s="4"/>
      <c r="CC179" s="4"/>
      <c r="CD179" s="4"/>
      <c r="CE179" s="4"/>
      <c r="CF179" s="4"/>
      <c r="CG179" s="4"/>
      <c r="CH179" s="4"/>
      <c r="CI179" s="4"/>
      <c r="CJ179" s="4"/>
      <c r="CK179" s="4"/>
      <c r="CL179" s="4"/>
      <c r="CM179" s="4"/>
      <c r="CN179" s="4"/>
      <c r="CO179" s="4"/>
      <c r="CP179" s="4"/>
      <c r="CQ179" s="4"/>
      <c r="CR179" s="4"/>
      <c r="CS179" s="4"/>
      <c r="CT179" s="4"/>
      <c r="CU179" s="4"/>
      <c r="CV179" s="4"/>
      <c r="CW179" s="4"/>
      <c r="CX179" s="4"/>
      <c r="CY179" s="4"/>
      <c r="CZ179" s="4"/>
      <c r="DA179" s="4"/>
      <c r="DB179" s="4"/>
      <c r="DC179" s="4"/>
      <c r="DD179" s="4"/>
      <c r="DE179" s="4"/>
      <c r="DF179" s="4"/>
      <c r="DG179" s="4"/>
      <c r="DH179" s="4"/>
      <c r="DI179" s="4"/>
      <c r="DJ179" s="4"/>
      <c r="DK179" s="4"/>
      <c r="DL179" s="4"/>
      <c r="DM179" s="4"/>
      <c r="DN179" s="4"/>
      <c r="DO179" s="4"/>
      <c r="DP179" s="4"/>
      <c r="DQ179" s="4"/>
      <c r="DR179" s="4"/>
      <c r="DS179" s="4"/>
      <c r="DT179" s="4"/>
      <c r="DU179" s="4"/>
      <c r="DV179" s="4"/>
      <c r="DW179" s="4"/>
      <c r="DX179" s="4"/>
      <c r="DY179" s="4"/>
      <c r="DZ179" s="4"/>
      <c r="EA179" s="4"/>
      <c r="EB179" s="4"/>
      <c r="EC179" s="4"/>
      <c r="ED179" s="4"/>
      <c r="EE179" s="4"/>
      <c r="EF179" s="4"/>
      <c r="EG179" s="4"/>
      <c r="EH179" s="4"/>
      <c r="EI179" s="4"/>
      <c r="EJ179" s="4"/>
      <c r="EK179" s="4"/>
      <c r="EL179" s="4"/>
      <c r="EM179" s="4"/>
      <c r="EN179" s="4"/>
      <c r="EO179" s="4"/>
      <c r="EP179" s="4"/>
      <c r="EQ179" s="4"/>
      <c r="ER179" s="4"/>
      <c r="ES179" s="4"/>
      <c r="ET179" s="4"/>
      <c r="EU179" s="4"/>
      <c r="EV179" s="4"/>
      <c r="EW179" s="4"/>
      <c r="EX179" s="4"/>
      <c r="EY179" s="4"/>
      <c r="EZ179" s="4"/>
      <c r="FA179" s="4"/>
      <c r="FB179" s="4"/>
      <c r="FC179" s="4"/>
      <c r="FD179" s="4"/>
      <c r="FE179" s="4"/>
      <c r="FF179" s="4"/>
      <c r="FG179" s="4"/>
      <c r="FH179" s="4"/>
      <c r="FI179" s="4"/>
      <c r="FJ179" s="4"/>
      <c r="FK179" s="4"/>
      <c r="FL179" s="4"/>
      <c r="FM179" s="4"/>
      <c r="FN179" s="4"/>
      <c r="FO179" s="4"/>
      <c r="FP179" s="4"/>
      <c r="FQ179" s="4"/>
      <c r="FR179" s="4"/>
      <c r="FS179" s="4"/>
      <c r="FT179" s="4"/>
      <c r="FU179" s="4"/>
      <c r="FV179" s="4"/>
      <c r="FW179" s="4"/>
      <c r="FX179" s="4"/>
      <c r="FY179" s="4"/>
      <c r="FZ179" s="4"/>
      <c r="GA179" s="4"/>
      <c r="GB179" s="4"/>
      <c r="GC179" s="4"/>
      <c r="GD179" s="4"/>
      <c r="GE179" s="4"/>
      <c r="GF179" s="4"/>
      <c r="GG179" s="4"/>
      <c r="GH179" s="4"/>
      <c r="GI179" s="4"/>
      <c r="GJ179" s="4"/>
      <c r="GK179" s="4"/>
      <c r="GL179" s="4"/>
      <c r="GM179" s="4"/>
      <c r="GN179" s="4"/>
      <c r="GO179" s="4"/>
      <c r="GP179" s="4"/>
      <c r="GQ179" s="4"/>
      <c r="GR179" s="4"/>
      <c r="GS179" s="4"/>
      <c r="GT179" s="4"/>
      <c r="GU179" s="4"/>
      <c r="GV179" s="4"/>
      <c r="GW179" s="4"/>
      <c r="GX179" s="4"/>
      <c r="GY179" s="4"/>
      <c r="GZ179" s="4"/>
      <c r="HA179" s="4"/>
      <c r="HB179" s="4"/>
      <c r="HC179" s="4"/>
      <c r="HD179" s="4"/>
      <c r="HE179" s="4"/>
      <c r="HF179" s="4"/>
      <c r="HG179" s="4"/>
      <c r="HH179" s="4"/>
    </row>
    <row r="180" spans="1:216" s="2" customFormat="1" ht="43.5" customHeight="1">
      <c r="A180" s="13" t="s">
        <v>743</v>
      </c>
      <c r="B180" s="14">
        <v>44529</v>
      </c>
      <c r="C180" s="90" t="s">
        <v>744</v>
      </c>
      <c r="D180" s="52">
        <v>361760000</v>
      </c>
      <c r="E180" s="38" t="s">
        <v>745</v>
      </c>
      <c r="F180" s="38" t="s">
        <v>746</v>
      </c>
      <c r="G180" s="59">
        <v>242</v>
      </c>
      <c r="H180" s="58">
        <v>0</v>
      </c>
      <c r="I180" s="59">
        <v>0</v>
      </c>
      <c r="J180" s="14">
        <v>44530</v>
      </c>
      <c r="K180" s="14">
        <v>44771</v>
      </c>
      <c r="L180" s="28">
        <v>0.38</v>
      </c>
      <c r="M180" s="28">
        <v>0.38</v>
      </c>
      <c r="N180" s="14" t="s">
        <v>21</v>
      </c>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c r="CA180" s="4"/>
      <c r="CB180" s="4"/>
      <c r="CC180" s="4"/>
      <c r="CD180" s="4"/>
      <c r="CE180" s="4"/>
      <c r="CF180" s="4"/>
      <c r="CG180" s="4"/>
      <c r="CH180" s="4"/>
      <c r="CI180" s="4"/>
      <c r="CJ180" s="4"/>
      <c r="CK180" s="4"/>
      <c r="CL180" s="4"/>
      <c r="CM180" s="4"/>
      <c r="CN180" s="4"/>
      <c r="CO180" s="4"/>
      <c r="CP180" s="4"/>
      <c r="CQ180" s="4"/>
      <c r="CR180" s="4"/>
      <c r="CS180" s="4"/>
      <c r="CT180" s="4"/>
      <c r="CU180" s="4"/>
      <c r="CV180" s="4"/>
      <c r="CW180" s="4"/>
      <c r="CX180" s="4"/>
      <c r="CY180" s="4"/>
      <c r="CZ180" s="4"/>
      <c r="DA180" s="4"/>
      <c r="DB180" s="4"/>
      <c r="DC180" s="4"/>
      <c r="DD180" s="4"/>
      <c r="DE180" s="4"/>
      <c r="DF180" s="4"/>
      <c r="DG180" s="4"/>
      <c r="DH180" s="4"/>
      <c r="DI180" s="4"/>
      <c r="DJ180" s="4"/>
      <c r="DK180" s="4"/>
      <c r="DL180" s="4"/>
      <c r="DM180" s="4"/>
      <c r="DN180" s="4"/>
      <c r="DO180" s="4"/>
      <c r="DP180" s="4"/>
      <c r="DQ180" s="4"/>
      <c r="DR180" s="4"/>
      <c r="DS180" s="4"/>
      <c r="DT180" s="4"/>
      <c r="DU180" s="4"/>
      <c r="DV180" s="4"/>
      <c r="DW180" s="4"/>
      <c r="DX180" s="4"/>
      <c r="DY180" s="4"/>
      <c r="DZ180" s="4"/>
      <c r="EA180" s="4"/>
      <c r="EB180" s="4"/>
      <c r="EC180" s="4"/>
      <c r="ED180" s="4"/>
      <c r="EE180" s="4"/>
      <c r="EF180" s="4"/>
      <c r="EG180" s="4"/>
      <c r="EH180" s="4"/>
      <c r="EI180" s="4"/>
      <c r="EJ180" s="4"/>
      <c r="EK180" s="4"/>
      <c r="EL180" s="4"/>
      <c r="EM180" s="4"/>
      <c r="EN180" s="4"/>
      <c r="EO180" s="4"/>
      <c r="EP180" s="4"/>
      <c r="EQ180" s="4"/>
      <c r="ER180" s="4"/>
      <c r="ES180" s="4"/>
      <c r="ET180" s="4"/>
      <c r="EU180" s="4"/>
      <c r="EV180" s="4"/>
      <c r="EW180" s="4"/>
      <c r="EX180" s="4"/>
      <c r="EY180" s="4"/>
      <c r="EZ180" s="4"/>
      <c r="FA180" s="4"/>
      <c r="FB180" s="4"/>
      <c r="FC180" s="4"/>
      <c r="FD180" s="4"/>
      <c r="FE180" s="4"/>
      <c r="FF180" s="4"/>
      <c r="FG180" s="4"/>
      <c r="FH180" s="4"/>
      <c r="FI180" s="4"/>
      <c r="FJ180" s="4"/>
      <c r="FK180" s="4"/>
      <c r="FL180" s="4"/>
      <c r="FM180" s="4"/>
      <c r="FN180" s="4"/>
      <c r="FO180" s="4"/>
      <c r="FP180" s="4"/>
      <c r="FQ180" s="4"/>
      <c r="FR180" s="4"/>
      <c r="FS180" s="4"/>
      <c r="FT180" s="4"/>
      <c r="FU180" s="4"/>
      <c r="FV180" s="4"/>
      <c r="FW180" s="4"/>
      <c r="FX180" s="4"/>
      <c r="FY180" s="4"/>
      <c r="FZ180" s="4"/>
      <c r="GA180" s="4"/>
      <c r="GB180" s="4"/>
      <c r="GC180" s="4"/>
      <c r="GD180" s="4"/>
      <c r="GE180" s="4"/>
      <c r="GF180" s="4"/>
      <c r="GG180" s="4"/>
      <c r="GH180" s="4"/>
      <c r="GI180" s="4"/>
      <c r="GJ180" s="4"/>
      <c r="GK180" s="4"/>
      <c r="GL180" s="4"/>
      <c r="GM180" s="4"/>
      <c r="GN180" s="4"/>
      <c r="GO180" s="4"/>
      <c r="GP180" s="4"/>
      <c r="GQ180" s="4"/>
      <c r="GR180" s="4"/>
      <c r="GS180" s="4"/>
      <c r="GT180" s="4"/>
      <c r="GU180" s="4"/>
      <c r="GV180" s="4"/>
      <c r="GW180" s="4"/>
      <c r="GX180" s="4"/>
      <c r="GY180" s="4"/>
      <c r="GZ180" s="4"/>
      <c r="HA180" s="4"/>
      <c r="HB180" s="4"/>
      <c r="HC180" s="4"/>
      <c r="HD180" s="4"/>
      <c r="HE180" s="4"/>
    </row>
    <row r="181" spans="1:216" s="2" customFormat="1" ht="43.5" customHeight="1">
      <c r="A181" s="13" t="s">
        <v>747</v>
      </c>
      <c r="B181" s="14">
        <v>44529</v>
      </c>
      <c r="C181" s="90" t="s">
        <v>748</v>
      </c>
      <c r="D181" s="52">
        <v>2597720442.0799999</v>
      </c>
      <c r="E181" s="38" t="s">
        <v>749</v>
      </c>
      <c r="F181" s="38" t="s">
        <v>750</v>
      </c>
      <c r="G181" s="59">
        <v>33</v>
      </c>
      <c r="H181" s="58">
        <v>0</v>
      </c>
      <c r="I181" s="59">
        <v>59</v>
      </c>
      <c r="J181" s="14">
        <v>44529</v>
      </c>
      <c r="K181" s="14">
        <v>44620</v>
      </c>
      <c r="L181" s="28">
        <v>0</v>
      </c>
      <c r="M181" s="28">
        <v>0</v>
      </c>
      <c r="N181" s="14" t="s">
        <v>21</v>
      </c>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c r="BW181" s="4"/>
      <c r="BX181" s="4"/>
      <c r="BY181" s="4"/>
      <c r="BZ181" s="4"/>
      <c r="CA181" s="4"/>
      <c r="CB181" s="4"/>
      <c r="CC181" s="4"/>
      <c r="CD181" s="4"/>
      <c r="CE181" s="4"/>
      <c r="CF181" s="4"/>
      <c r="CG181" s="4"/>
      <c r="CH181" s="4"/>
      <c r="CI181" s="4"/>
      <c r="CJ181" s="4"/>
      <c r="CK181" s="4"/>
      <c r="CL181" s="4"/>
      <c r="CM181" s="4"/>
      <c r="CN181" s="4"/>
      <c r="CO181" s="4"/>
      <c r="CP181" s="4"/>
      <c r="CQ181" s="4"/>
      <c r="CR181" s="4"/>
      <c r="CS181" s="4"/>
      <c r="CT181" s="4"/>
      <c r="CU181" s="4"/>
      <c r="CV181" s="4"/>
      <c r="CW181" s="4"/>
      <c r="CX181" s="4"/>
      <c r="CY181" s="4"/>
      <c r="CZ181" s="4"/>
      <c r="DA181" s="4"/>
      <c r="DB181" s="4"/>
      <c r="DC181" s="4"/>
      <c r="DD181" s="4"/>
      <c r="DE181" s="4"/>
      <c r="DF181" s="4"/>
      <c r="DG181" s="4"/>
      <c r="DH181" s="4"/>
      <c r="DI181" s="4"/>
      <c r="DJ181" s="4"/>
      <c r="DK181" s="4"/>
      <c r="DL181" s="4"/>
      <c r="DM181" s="4"/>
      <c r="DN181" s="4"/>
      <c r="DO181" s="4"/>
      <c r="DP181" s="4"/>
      <c r="DQ181" s="4"/>
      <c r="DR181" s="4"/>
      <c r="DS181" s="4"/>
      <c r="DT181" s="4"/>
      <c r="DU181" s="4"/>
      <c r="DV181" s="4"/>
      <c r="DW181" s="4"/>
      <c r="DX181" s="4"/>
      <c r="DY181" s="4"/>
      <c r="DZ181" s="4"/>
      <c r="EA181" s="4"/>
      <c r="EB181" s="4"/>
      <c r="EC181" s="4"/>
      <c r="ED181" s="4"/>
      <c r="EE181" s="4"/>
      <c r="EF181" s="4"/>
      <c r="EG181" s="4"/>
      <c r="EH181" s="4"/>
      <c r="EI181" s="4"/>
      <c r="EJ181" s="4"/>
      <c r="EK181" s="4"/>
      <c r="EL181" s="4"/>
      <c r="EM181" s="4"/>
      <c r="EN181" s="4"/>
      <c r="EO181" s="4"/>
      <c r="EP181" s="4"/>
      <c r="EQ181" s="4"/>
      <c r="ER181" s="4"/>
      <c r="ES181" s="4"/>
      <c r="ET181" s="4"/>
      <c r="EU181" s="4"/>
      <c r="EV181" s="4"/>
      <c r="EW181" s="4"/>
      <c r="EX181" s="4"/>
      <c r="EY181" s="4"/>
      <c r="EZ181" s="4"/>
      <c r="FA181" s="4"/>
      <c r="FB181" s="4"/>
      <c r="FC181" s="4"/>
      <c r="FD181" s="4"/>
      <c r="FE181" s="4"/>
      <c r="FF181" s="4"/>
      <c r="FG181" s="4"/>
      <c r="FH181" s="4"/>
      <c r="FI181" s="4"/>
      <c r="FJ181" s="4"/>
      <c r="FK181" s="4"/>
      <c r="FL181" s="4"/>
      <c r="FM181" s="4"/>
      <c r="FN181" s="4"/>
      <c r="FO181" s="4"/>
      <c r="FP181" s="4"/>
      <c r="FQ181" s="4"/>
      <c r="FR181" s="4"/>
      <c r="FS181" s="4"/>
      <c r="FT181" s="4"/>
      <c r="FU181" s="4"/>
      <c r="FV181" s="4"/>
      <c r="FW181" s="4"/>
      <c r="FX181" s="4"/>
      <c r="FY181" s="4"/>
      <c r="FZ181" s="4"/>
      <c r="GA181" s="4"/>
      <c r="GB181" s="4"/>
      <c r="GC181" s="4"/>
      <c r="GD181" s="4"/>
      <c r="GE181" s="4"/>
      <c r="GF181" s="4"/>
      <c r="GG181" s="4"/>
      <c r="GH181" s="4"/>
      <c r="GI181" s="4"/>
      <c r="GJ181" s="4"/>
      <c r="GK181" s="4"/>
      <c r="GL181" s="4"/>
      <c r="GM181" s="4"/>
      <c r="GN181" s="4"/>
      <c r="GO181" s="4"/>
      <c r="GP181" s="4"/>
      <c r="GQ181" s="4"/>
      <c r="GR181" s="4"/>
      <c r="GS181" s="4"/>
      <c r="GT181" s="4"/>
      <c r="GU181" s="4"/>
      <c r="GV181" s="4"/>
      <c r="GW181" s="4"/>
      <c r="GX181" s="4"/>
      <c r="GY181" s="4"/>
      <c r="GZ181" s="4"/>
      <c r="HA181" s="4"/>
      <c r="HB181" s="4"/>
      <c r="HC181" s="4"/>
      <c r="HD181" s="4"/>
      <c r="HE181" s="4"/>
    </row>
    <row r="182" spans="1:216" s="2" customFormat="1" ht="43.5" customHeight="1">
      <c r="A182" s="13" t="s">
        <v>751</v>
      </c>
      <c r="B182" s="14">
        <v>44530</v>
      </c>
      <c r="C182" s="90" t="s">
        <v>752</v>
      </c>
      <c r="D182" s="52">
        <v>51436960</v>
      </c>
      <c r="E182" s="38" t="s">
        <v>753</v>
      </c>
      <c r="F182" s="38" t="s">
        <v>754</v>
      </c>
      <c r="G182" s="59">
        <v>31</v>
      </c>
      <c r="H182" s="58">
        <v>0</v>
      </c>
      <c r="I182" s="59">
        <v>0</v>
      </c>
      <c r="J182" s="14">
        <v>44530</v>
      </c>
      <c r="K182" s="14">
        <v>44560</v>
      </c>
      <c r="L182" s="28">
        <v>0</v>
      </c>
      <c r="M182" s="28">
        <v>0</v>
      </c>
      <c r="N182" s="14" t="s">
        <v>21</v>
      </c>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c r="BY182" s="4"/>
      <c r="BZ182" s="4"/>
      <c r="CA182" s="4"/>
      <c r="CB182" s="4"/>
      <c r="CC182" s="4"/>
      <c r="CD182" s="4"/>
      <c r="CE182" s="4"/>
      <c r="CF182" s="4"/>
      <c r="CG182" s="4"/>
      <c r="CH182" s="4"/>
      <c r="CI182" s="4"/>
      <c r="CJ182" s="4"/>
      <c r="CK182" s="4"/>
      <c r="CL182" s="4"/>
      <c r="CM182" s="4"/>
      <c r="CN182" s="4"/>
      <c r="CO182" s="4"/>
      <c r="CP182" s="4"/>
      <c r="CQ182" s="4"/>
      <c r="CR182" s="4"/>
      <c r="CS182" s="4"/>
      <c r="CT182" s="4"/>
      <c r="CU182" s="4"/>
      <c r="CV182" s="4"/>
      <c r="CW182" s="4"/>
      <c r="CX182" s="4"/>
      <c r="CY182" s="4"/>
      <c r="CZ182" s="4"/>
      <c r="DA182" s="4"/>
      <c r="DB182" s="4"/>
      <c r="DC182" s="4"/>
      <c r="DD182" s="4"/>
      <c r="DE182" s="4"/>
      <c r="DF182" s="4"/>
      <c r="DG182" s="4"/>
      <c r="DH182" s="4"/>
      <c r="DI182" s="4"/>
      <c r="DJ182" s="4"/>
      <c r="DK182" s="4"/>
      <c r="DL182" s="4"/>
      <c r="DM182" s="4"/>
      <c r="DN182" s="4"/>
      <c r="DO182" s="4"/>
      <c r="DP182" s="4"/>
      <c r="DQ182" s="4"/>
      <c r="DR182" s="4"/>
      <c r="DS182" s="4"/>
      <c r="DT182" s="4"/>
      <c r="DU182" s="4"/>
      <c r="DV182" s="4"/>
      <c r="DW182" s="4"/>
      <c r="DX182" s="4"/>
      <c r="DY182" s="4"/>
      <c r="DZ182" s="4"/>
      <c r="EA182" s="4"/>
      <c r="EB182" s="4"/>
      <c r="EC182" s="4"/>
      <c r="ED182" s="4"/>
      <c r="EE182" s="4"/>
      <c r="EF182" s="4"/>
      <c r="EG182" s="4"/>
      <c r="EH182" s="4"/>
      <c r="EI182" s="4"/>
      <c r="EJ182" s="4"/>
      <c r="EK182" s="4"/>
      <c r="EL182" s="4"/>
      <c r="EM182" s="4"/>
      <c r="EN182" s="4"/>
      <c r="EO182" s="4"/>
      <c r="EP182" s="4"/>
      <c r="EQ182" s="4"/>
      <c r="ER182" s="4"/>
      <c r="ES182" s="4"/>
      <c r="ET182" s="4"/>
      <c r="EU182" s="4"/>
      <c r="EV182" s="4"/>
      <c r="EW182" s="4"/>
      <c r="EX182" s="4"/>
      <c r="EY182" s="4"/>
      <c r="EZ182" s="4"/>
      <c r="FA182" s="4"/>
      <c r="FB182" s="4"/>
      <c r="FC182" s="4"/>
      <c r="FD182" s="4"/>
      <c r="FE182" s="4"/>
      <c r="FF182" s="4"/>
      <c r="FG182" s="4"/>
      <c r="FH182" s="4"/>
      <c r="FI182" s="4"/>
      <c r="FJ182" s="4"/>
      <c r="FK182" s="4"/>
      <c r="FL182" s="4"/>
      <c r="FM182" s="4"/>
      <c r="FN182" s="4"/>
      <c r="FO182" s="4"/>
      <c r="FP182" s="4"/>
      <c r="FQ182" s="4"/>
      <c r="FR182" s="4"/>
      <c r="FS182" s="4"/>
      <c r="FT182" s="4"/>
      <c r="FU182" s="4"/>
      <c r="FV182" s="4"/>
      <c r="FW182" s="4"/>
      <c r="FX182" s="4"/>
      <c r="FY182" s="4"/>
      <c r="FZ182" s="4"/>
      <c r="GA182" s="4"/>
      <c r="GB182" s="4"/>
      <c r="GC182" s="4"/>
      <c r="GD182" s="4"/>
      <c r="GE182" s="4"/>
      <c r="GF182" s="4"/>
      <c r="GG182" s="4"/>
      <c r="GH182" s="4"/>
      <c r="GI182" s="4"/>
      <c r="GJ182" s="4"/>
      <c r="GK182" s="4"/>
      <c r="GL182" s="4"/>
      <c r="GM182" s="4"/>
      <c r="GN182" s="4"/>
      <c r="GO182" s="4"/>
      <c r="GP182" s="4"/>
      <c r="GQ182" s="4"/>
      <c r="GR182" s="4"/>
      <c r="GS182" s="4"/>
      <c r="GT182" s="4"/>
      <c r="GU182" s="4"/>
      <c r="GV182" s="4"/>
      <c r="GW182" s="4"/>
      <c r="GX182" s="4"/>
      <c r="GY182" s="4"/>
      <c r="GZ182" s="4"/>
      <c r="HA182" s="4"/>
      <c r="HB182" s="4"/>
      <c r="HC182" s="4"/>
      <c r="HD182" s="4"/>
      <c r="HE182" s="4"/>
    </row>
    <row r="183" spans="1:216" s="2" customFormat="1" ht="43.5" customHeight="1">
      <c r="A183" s="13" t="s">
        <v>755</v>
      </c>
      <c r="B183" s="14">
        <v>44539</v>
      </c>
      <c r="C183" s="90" t="s">
        <v>756</v>
      </c>
      <c r="D183" s="52">
        <v>1246990084</v>
      </c>
      <c r="E183" s="38" t="s">
        <v>757</v>
      </c>
      <c r="F183" s="38"/>
      <c r="G183" s="59">
        <v>172</v>
      </c>
      <c r="H183" s="58">
        <v>0</v>
      </c>
      <c r="I183" s="59">
        <v>0</v>
      </c>
      <c r="J183" s="14">
        <v>44540</v>
      </c>
      <c r="K183" s="14">
        <v>44711</v>
      </c>
      <c r="L183" s="28">
        <v>0</v>
      </c>
      <c r="M183" s="28">
        <v>0</v>
      </c>
      <c r="N183" s="14" t="s">
        <v>21</v>
      </c>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c r="CA183" s="4"/>
      <c r="CB183" s="4"/>
      <c r="CC183" s="4"/>
      <c r="CD183" s="4"/>
      <c r="CE183" s="4"/>
      <c r="CF183" s="4"/>
      <c r="CG183" s="4"/>
      <c r="CH183" s="4"/>
      <c r="CI183" s="4"/>
      <c r="CJ183" s="4"/>
      <c r="CK183" s="4"/>
      <c r="CL183" s="4"/>
      <c r="CM183" s="4"/>
      <c r="CN183" s="4"/>
      <c r="CO183" s="4"/>
      <c r="CP183" s="4"/>
      <c r="CQ183" s="4"/>
      <c r="CR183" s="4"/>
      <c r="CS183" s="4"/>
      <c r="CT183" s="4"/>
      <c r="CU183" s="4"/>
      <c r="CV183" s="4"/>
      <c r="CW183" s="4"/>
      <c r="CX183" s="4"/>
      <c r="CY183" s="4"/>
      <c r="CZ183" s="4"/>
      <c r="DA183" s="4"/>
      <c r="DB183" s="4"/>
      <c r="DC183" s="4"/>
      <c r="DD183" s="4"/>
      <c r="DE183" s="4"/>
      <c r="DF183" s="4"/>
      <c r="DG183" s="4"/>
      <c r="DH183" s="4"/>
      <c r="DI183" s="4"/>
      <c r="DJ183" s="4"/>
      <c r="DK183" s="4"/>
      <c r="DL183" s="4"/>
      <c r="DM183" s="4"/>
      <c r="DN183" s="4"/>
      <c r="DO183" s="4"/>
      <c r="DP183" s="4"/>
      <c r="DQ183" s="4"/>
      <c r="DR183" s="4"/>
      <c r="DS183" s="4"/>
      <c r="DT183" s="4"/>
      <c r="DU183" s="4"/>
      <c r="DV183" s="4"/>
      <c r="DW183" s="4"/>
      <c r="DX183" s="4"/>
      <c r="DY183" s="4"/>
      <c r="DZ183" s="4"/>
      <c r="EA183" s="4"/>
      <c r="EB183" s="4"/>
      <c r="EC183" s="4"/>
      <c r="ED183" s="4"/>
      <c r="EE183" s="4"/>
      <c r="EF183" s="4"/>
      <c r="EG183" s="4"/>
      <c r="EH183" s="4"/>
      <c r="EI183" s="4"/>
      <c r="EJ183" s="4"/>
      <c r="EK183" s="4"/>
      <c r="EL183" s="4"/>
      <c r="EM183" s="4"/>
      <c r="EN183" s="4"/>
      <c r="EO183" s="4"/>
      <c r="EP183" s="4"/>
      <c r="EQ183" s="4"/>
      <c r="ER183" s="4"/>
      <c r="ES183" s="4"/>
      <c r="ET183" s="4"/>
      <c r="EU183" s="4"/>
      <c r="EV183" s="4"/>
      <c r="EW183" s="4"/>
      <c r="EX183" s="4"/>
      <c r="EY183" s="4"/>
      <c r="EZ183" s="4"/>
      <c r="FA183" s="4"/>
      <c r="FB183" s="4"/>
      <c r="FC183" s="4"/>
      <c r="FD183" s="4"/>
      <c r="FE183" s="4"/>
      <c r="FF183" s="4"/>
      <c r="FG183" s="4"/>
      <c r="FH183" s="4"/>
      <c r="FI183" s="4"/>
      <c r="FJ183" s="4"/>
      <c r="FK183" s="4"/>
      <c r="FL183" s="4"/>
      <c r="FM183" s="4"/>
      <c r="FN183" s="4"/>
      <c r="FO183" s="4"/>
      <c r="FP183" s="4"/>
      <c r="FQ183" s="4"/>
      <c r="FR183" s="4"/>
      <c r="FS183" s="4"/>
      <c r="FT183" s="4"/>
      <c r="FU183" s="4"/>
      <c r="FV183" s="4"/>
      <c r="FW183" s="4"/>
      <c r="FX183" s="4"/>
      <c r="FY183" s="4"/>
      <c r="FZ183" s="4"/>
      <c r="GA183" s="4"/>
      <c r="GB183" s="4"/>
      <c r="GC183" s="4"/>
      <c r="GD183" s="4"/>
      <c r="GE183" s="4"/>
      <c r="GF183" s="4"/>
      <c r="GG183" s="4"/>
      <c r="GH183" s="4"/>
      <c r="GI183" s="4"/>
      <c r="GJ183" s="4"/>
      <c r="GK183" s="4"/>
      <c r="GL183" s="4"/>
      <c r="GM183" s="4"/>
      <c r="GN183" s="4"/>
      <c r="GO183" s="4"/>
      <c r="GP183" s="4"/>
      <c r="GQ183" s="4"/>
      <c r="GR183" s="4"/>
      <c r="GS183" s="4"/>
      <c r="GT183" s="4"/>
      <c r="GU183" s="4"/>
      <c r="GV183" s="4"/>
      <c r="GW183" s="4"/>
      <c r="GX183" s="4"/>
      <c r="GY183" s="4"/>
      <c r="GZ183" s="4"/>
      <c r="HA183" s="4"/>
      <c r="HB183" s="4"/>
      <c r="HC183" s="4"/>
      <c r="HD183" s="4"/>
      <c r="HE183" s="4"/>
    </row>
    <row r="184" spans="1:216" s="2" customFormat="1" ht="43.5" customHeight="1">
      <c r="A184" s="13" t="s">
        <v>758</v>
      </c>
      <c r="B184" s="14">
        <v>44532</v>
      </c>
      <c r="C184" s="90" t="s">
        <v>759</v>
      </c>
      <c r="D184" s="52">
        <v>46344619</v>
      </c>
      <c r="E184" s="38" t="s">
        <v>760</v>
      </c>
      <c r="F184" s="38" t="s">
        <v>36</v>
      </c>
      <c r="G184" s="59">
        <v>30</v>
      </c>
      <c r="H184" s="58">
        <v>0</v>
      </c>
      <c r="I184" s="59">
        <v>31</v>
      </c>
      <c r="J184" s="14">
        <v>44532</v>
      </c>
      <c r="K184" s="14">
        <v>44592</v>
      </c>
      <c r="L184" s="28">
        <v>1</v>
      </c>
      <c r="M184" s="28">
        <v>1</v>
      </c>
      <c r="N184" s="14" t="s">
        <v>21</v>
      </c>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4"/>
      <c r="BW184" s="4"/>
      <c r="BX184" s="4"/>
      <c r="BY184" s="4"/>
      <c r="BZ184" s="4"/>
      <c r="CA184" s="4"/>
      <c r="CB184" s="4"/>
      <c r="CC184" s="4"/>
      <c r="CD184" s="4"/>
      <c r="CE184" s="4"/>
      <c r="CF184" s="4"/>
      <c r="CG184" s="4"/>
      <c r="CH184" s="4"/>
      <c r="CI184" s="4"/>
      <c r="CJ184" s="4"/>
      <c r="CK184" s="4"/>
      <c r="CL184" s="4"/>
      <c r="CM184" s="4"/>
      <c r="CN184" s="4"/>
      <c r="CO184" s="4"/>
      <c r="CP184" s="4"/>
      <c r="CQ184" s="4"/>
      <c r="CR184" s="4"/>
      <c r="CS184" s="4"/>
      <c r="CT184" s="4"/>
      <c r="CU184" s="4"/>
      <c r="CV184" s="4"/>
      <c r="CW184" s="4"/>
      <c r="CX184" s="4"/>
      <c r="CY184" s="4"/>
      <c r="CZ184" s="4"/>
      <c r="DA184" s="4"/>
      <c r="DB184" s="4"/>
      <c r="DC184" s="4"/>
      <c r="DD184" s="4"/>
      <c r="DE184" s="4"/>
      <c r="DF184" s="4"/>
      <c r="DG184" s="4"/>
      <c r="DH184" s="4"/>
      <c r="DI184" s="4"/>
      <c r="DJ184" s="4"/>
      <c r="DK184" s="4"/>
      <c r="DL184" s="4"/>
      <c r="DM184" s="4"/>
      <c r="DN184" s="4"/>
      <c r="DO184" s="4"/>
      <c r="DP184" s="4"/>
      <c r="DQ184" s="4"/>
      <c r="DR184" s="4"/>
      <c r="DS184" s="4"/>
      <c r="DT184" s="4"/>
      <c r="DU184" s="4"/>
      <c r="DV184" s="4"/>
      <c r="DW184" s="4"/>
      <c r="DX184" s="4"/>
      <c r="DY184" s="4"/>
      <c r="DZ184" s="4"/>
      <c r="EA184" s="4"/>
      <c r="EB184" s="4"/>
      <c r="EC184" s="4"/>
      <c r="ED184" s="4"/>
      <c r="EE184" s="4"/>
      <c r="EF184" s="4"/>
      <c r="EG184" s="4"/>
      <c r="EH184" s="4"/>
      <c r="EI184" s="4"/>
      <c r="EJ184" s="4"/>
      <c r="EK184" s="4"/>
      <c r="EL184" s="4"/>
      <c r="EM184" s="4"/>
      <c r="EN184" s="4"/>
      <c r="EO184" s="4"/>
      <c r="EP184" s="4"/>
      <c r="EQ184" s="4"/>
      <c r="ER184" s="4"/>
      <c r="ES184" s="4"/>
      <c r="ET184" s="4"/>
      <c r="EU184" s="4"/>
      <c r="EV184" s="4"/>
      <c r="EW184" s="4"/>
      <c r="EX184" s="4"/>
      <c r="EY184" s="4"/>
      <c r="EZ184" s="4"/>
      <c r="FA184" s="4"/>
      <c r="FB184" s="4"/>
      <c r="FC184" s="4"/>
      <c r="FD184" s="4"/>
      <c r="FE184" s="4"/>
      <c r="FF184" s="4"/>
      <c r="FG184" s="4"/>
      <c r="FH184" s="4"/>
      <c r="FI184" s="4"/>
      <c r="FJ184" s="4"/>
      <c r="FK184" s="4"/>
      <c r="FL184" s="4"/>
      <c r="FM184" s="4"/>
      <c r="FN184" s="4"/>
      <c r="FO184" s="4"/>
      <c r="FP184" s="4"/>
      <c r="FQ184" s="4"/>
      <c r="FR184" s="4"/>
      <c r="FS184" s="4"/>
      <c r="FT184" s="4"/>
      <c r="FU184" s="4"/>
      <c r="FV184" s="4"/>
      <c r="FW184" s="4"/>
      <c r="FX184" s="4"/>
      <c r="FY184" s="4"/>
      <c r="FZ184" s="4"/>
      <c r="GA184" s="4"/>
      <c r="GB184" s="4"/>
      <c r="GC184" s="4"/>
      <c r="GD184" s="4"/>
      <c r="GE184" s="4"/>
      <c r="GF184" s="4"/>
      <c r="GG184" s="4"/>
      <c r="GH184" s="4"/>
      <c r="GI184" s="4"/>
      <c r="GJ184" s="4"/>
      <c r="GK184" s="4"/>
      <c r="GL184" s="4"/>
      <c r="GM184" s="4"/>
      <c r="GN184" s="4"/>
      <c r="GO184" s="4"/>
      <c r="GP184" s="4"/>
      <c r="GQ184" s="4"/>
      <c r="GR184" s="4"/>
      <c r="GS184" s="4"/>
      <c r="GT184" s="4"/>
      <c r="GU184" s="4"/>
      <c r="GV184" s="4"/>
      <c r="GW184" s="4"/>
      <c r="GX184" s="4"/>
      <c r="GY184" s="4"/>
      <c r="GZ184" s="4"/>
      <c r="HA184" s="4"/>
      <c r="HB184" s="4"/>
      <c r="HC184" s="4"/>
      <c r="HD184" s="4"/>
      <c r="HE184" s="4"/>
    </row>
    <row r="185" spans="1:216" s="2" customFormat="1" ht="43.5" customHeight="1">
      <c r="A185" s="13" t="s">
        <v>761</v>
      </c>
      <c r="B185" s="14">
        <v>44533</v>
      </c>
      <c r="C185" s="90" t="s">
        <v>762</v>
      </c>
      <c r="D185" s="52">
        <v>61956205</v>
      </c>
      <c r="E185" s="38" t="s">
        <v>763</v>
      </c>
      <c r="F185" s="38" t="s">
        <v>643</v>
      </c>
      <c r="G185" s="59">
        <v>228</v>
      </c>
      <c r="H185" s="58">
        <v>0</v>
      </c>
      <c r="I185" s="59">
        <v>0</v>
      </c>
      <c r="J185" s="14">
        <v>44546</v>
      </c>
      <c r="K185" s="14">
        <v>44773</v>
      </c>
      <c r="L185" s="28">
        <v>0.2</v>
      </c>
      <c r="M185" s="28">
        <v>0.2</v>
      </c>
      <c r="N185" s="14" t="s">
        <v>21</v>
      </c>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c r="CA185" s="4"/>
      <c r="CB185" s="4"/>
      <c r="CC185" s="4"/>
      <c r="CD185" s="4"/>
      <c r="CE185" s="4"/>
      <c r="CF185" s="4"/>
      <c r="CG185" s="4"/>
      <c r="CH185" s="4"/>
      <c r="CI185" s="4"/>
      <c r="CJ185" s="4"/>
      <c r="CK185" s="4"/>
      <c r="CL185" s="4"/>
      <c r="CM185" s="4"/>
      <c r="CN185" s="4"/>
      <c r="CO185" s="4"/>
      <c r="CP185" s="4"/>
      <c r="CQ185" s="4"/>
      <c r="CR185" s="4"/>
      <c r="CS185" s="4"/>
      <c r="CT185" s="4"/>
      <c r="CU185" s="4"/>
      <c r="CV185" s="4"/>
      <c r="CW185" s="4"/>
      <c r="CX185" s="4"/>
      <c r="CY185" s="4"/>
      <c r="CZ185" s="4"/>
      <c r="DA185" s="4"/>
      <c r="DB185" s="4"/>
      <c r="DC185" s="4"/>
      <c r="DD185" s="4"/>
      <c r="DE185" s="4"/>
      <c r="DF185" s="4"/>
      <c r="DG185" s="4"/>
      <c r="DH185" s="4"/>
      <c r="DI185" s="4"/>
      <c r="DJ185" s="4"/>
      <c r="DK185" s="4"/>
      <c r="DL185" s="4"/>
      <c r="DM185" s="4"/>
      <c r="DN185" s="4"/>
      <c r="DO185" s="4"/>
      <c r="DP185" s="4"/>
      <c r="DQ185" s="4"/>
      <c r="DR185" s="4"/>
      <c r="DS185" s="4"/>
      <c r="DT185" s="4"/>
      <c r="DU185" s="4"/>
      <c r="DV185" s="4"/>
      <c r="DW185" s="4"/>
      <c r="DX185" s="4"/>
      <c r="DY185" s="4"/>
      <c r="DZ185" s="4"/>
      <c r="EA185" s="4"/>
      <c r="EB185" s="4"/>
      <c r="EC185" s="4"/>
      <c r="ED185" s="4"/>
      <c r="EE185" s="4"/>
      <c r="EF185" s="4"/>
      <c r="EG185" s="4"/>
      <c r="EH185" s="4"/>
      <c r="EI185" s="4"/>
      <c r="EJ185" s="4"/>
      <c r="EK185" s="4"/>
      <c r="EL185" s="4"/>
      <c r="EM185" s="4"/>
      <c r="EN185" s="4"/>
      <c r="EO185" s="4"/>
      <c r="EP185" s="4"/>
      <c r="EQ185" s="4"/>
      <c r="ER185" s="4"/>
      <c r="ES185" s="4"/>
      <c r="ET185" s="4"/>
      <c r="EU185" s="4"/>
      <c r="EV185" s="4"/>
      <c r="EW185" s="4"/>
      <c r="EX185" s="4"/>
      <c r="EY185" s="4"/>
      <c r="EZ185" s="4"/>
      <c r="FA185" s="4"/>
      <c r="FB185" s="4"/>
      <c r="FC185" s="4"/>
      <c r="FD185" s="4"/>
      <c r="FE185" s="4"/>
      <c r="FF185" s="4"/>
      <c r="FG185" s="4"/>
      <c r="FH185" s="4"/>
      <c r="FI185" s="4"/>
      <c r="FJ185" s="4"/>
      <c r="FK185" s="4"/>
      <c r="FL185" s="4"/>
      <c r="FM185" s="4"/>
      <c r="FN185" s="4"/>
      <c r="FO185" s="4"/>
      <c r="FP185" s="4"/>
      <c r="FQ185" s="4"/>
      <c r="FR185" s="4"/>
      <c r="FS185" s="4"/>
      <c r="FT185" s="4"/>
      <c r="FU185" s="4"/>
      <c r="FV185" s="4"/>
      <c r="FW185" s="4"/>
      <c r="FX185" s="4"/>
      <c r="FY185" s="4"/>
      <c r="FZ185" s="4"/>
      <c r="GA185" s="4"/>
      <c r="GB185" s="4"/>
      <c r="GC185" s="4"/>
      <c r="GD185" s="4"/>
      <c r="GE185" s="4"/>
      <c r="GF185" s="4"/>
      <c r="GG185" s="4"/>
      <c r="GH185" s="4"/>
      <c r="GI185" s="4"/>
      <c r="GJ185" s="4"/>
      <c r="GK185" s="4"/>
      <c r="GL185" s="4"/>
      <c r="GM185" s="4"/>
      <c r="GN185" s="4"/>
      <c r="GO185" s="4"/>
      <c r="GP185" s="4"/>
      <c r="GQ185" s="4"/>
      <c r="GR185" s="4"/>
      <c r="GS185" s="4"/>
      <c r="GT185" s="4"/>
      <c r="GU185" s="4"/>
      <c r="GV185" s="4"/>
      <c r="GW185" s="4"/>
      <c r="GX185" s="4"/>
      <c r="GY185" s="4"/>
      <c r="GZ185" s="4"/>
      <c r="HA185" s="4"/>
      <c r="HB185" s="4"/>
      <c r="HC185" s="4"/>
      <c r="HD185" s="4"/>
      <c r="HE185" s="4"/>
    </row>
    <row r="186" spans="1:216" s="2" customFormat="1" ht="43.5" customHeight="1">
      <c r="A186" s="13" t="s">
        <v>764</v>
      </c>
      <c r="B186" s="14">
        <v>44543</v>
      </c>
      <c r="C186" s="90" t="s">
        <v>765</v>
      </c>
      <c r="D186" s="52">
        <v>28026337</v>
      </c>
      <c r="E186" s="38" t="s">
        <v>766</v>
      </c>
      <c r="F186" s="38" t="s">
        <v>767</v>
      </c>
      <c r="G186" s="59">
        <v>18</v>
      </c>
      <c r="H186" s="58">
        <v>0</v>
      </c>
      <c r="I186" s="59">
        <v>31</v>
      </c>
      <c r="J186" s="14">
        <v>44544</v>
      </c>
      <c r="K186" s="14">
        <v>44696</v>
      </c>
      <c r="L186" s="35">
        <v>0.5</v>
      </c>
      <c r="M186" s="35">
        <v>0</v>
      </c>
      <c r="N186" s="14" t="s">
        <v>21</v>
      </c>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c r="CA186" s="4"/>
      <c r="CB186" s="4"/>
      <c r="CC186" s="4"/>
      <c r="CD186" s="4"/>
      <c r="CE186" s="4"/>
      <c r="CF186" s="4"/>
      <c r="CG186" s="4"/>
      <c r="CH186" s="4"/>
      <c r="CI186" s="4"/>
      <c r="CJ186" s="4"/>
      <c r="CK186" s="4"/>
      <c r="CL186" s="4"/>
      <c r="CM186" s="4"/>
      <c r="CN186" s="4"/>
      <c r="CO186" s="4"/>
      <c r="CP186" s="4"/>
      <c r="CQ186" s="4"/>
      <c r="CR186" s="4"/>
      <c r="CS186" s="4"/>
      <c r="CT186" s="4"/>
      <c r="CU186" s="4"/>
      <c r="CV186" s="4"/>
      <c r="CW186" s="4"/>
      <c r="CX186" s="4"/>
      <c r="CY186" s="4"/>
      <c r="CZ186" s="4"/>
      <c r="DA186" s="4"/>
      <c r="DB186" s="4"/>
      <c r="DC186" s="4"/>
      <c r="DD186" s="4"/>
      <c r="DE186" s="4"/>
      <c r="DF186" s="4"/>
      <c r="DG186" s="4"/>
      <c r="DH186" s="4"/>
      <c r="DI186" s="4"/>
      <c r="DJ186" s="4"/>
      <c r="DK186" s="4"/>
      <c r="DL186" s="4"/>
      <c r="DM186" s="4"/>
      <c r="DN186" s="4"/>
      <c r="DO186" s="4"/>
      <c r="DP186" s="4"/>
      <c r="DQ186" s="4"/>
      <c r="DR186" s="4"/>
      <c r="DS186" s="4"/>
      <c r="DT186" s="4"/>
      <c r="DU186" s="4"/>
      <c r="DV186" s="4"/>
      <c r="DW186" s="4"/>
      <c r="DX186" s="4"/>
      <c r="DY186" s="4"/>
      <c r="DZ186" s="4"/>
      <c r="EA186" s="4"/>
      <c r="EB186" s="4"/>
      <c r="EC186" s="4"/>
      <c r="ED186" s="4"/>
      <c r="EE186" s="4"/>
      <c r="EF186" s="4"/>
      <c r="EG186" s="4"/>
      <c r="EH186" s="4"/>
      <c r="EI186" s="4"/>
      <c r="EJ186" s="4"/>
      <c r="EK186" s="4"/>
      <c r="EL186" s="4"/>
      <c r="EM186" s="4"/>
      <c r="EN186" s="4"/>
      <c r="EO186" s="4"/>
      <c r="EP186" s="4"/>
      <c r="EQ186" s="4"/>
      <c r="ER186" s="4"/>
      <c r="ES186" s="4"/>
      <c r="ET186" s="4"/>
      <c r="EU186" s="4"/>
      <c r="EV186" s="4"/>
      <c r="EW186" s="4"/>
      <c r="EX186" s="4"/>
      <c r="EY186" s="4"/>
      <c r="EZ186" s="4"/>
      <c r="FA186" s="4"/>
      <c r="FB186" s="4"/>
      <c r="FC186" s="4"/>
      <c r="FD186" s="4"/>
      <c r="FE186" s="4"/>
      <c r="FF186" s="4"/>
      <c r="FG186" s="4"/>
      <c r="FH186" s="4"/>
      <c r="FI186" s="4"/>
      <c r="FJ186" s="4"/>
      <c r="FK186" s="4"/>
      <c r="FL186" s="4"/>
      <c r="FM186" s="4"/>
      <c r="FN186" s="4"/>
      <c r="FO186" s="4"/>
      <c r="FP186" s="4"/>
      <c r="FQ186" s="4"/>
      <c r="FR186" s="4"/>
      <c r="FS186" s="4"/>
      <c r="FT186" s="4"/>
      <c r="FU186" s="4"/>
      <c r="FV186" s="4"/>
      <c r="FW186" s="4"/>
      <c r="FX186" s="4"/>
      <c r="FY186" s="4"/>
      <c r="FZ186" s="4"/>
      <c r="GA186" s="4"/>
      <c r="GB186" s="4"/>
      <c r="GC186" s="4"/>
      <c r="GD186" s="4"/>
      <c r="GE186" s="4"/>
      <c r="GF186" s="4"/>
      <c r="GG186" s="4"/>
      <c r="GH186" s="4"/>
      <c r="GI186" s="4"/>
      <c r="GJ186" s="4"/>
      <c r="GK186" s="4"/>
      <c r="GL186" s="4"/>
      <c r="GM186" s="4"/>
      <c r="GN186" s="4"/>
      <c r="GO186" s="4"/>
      <c r="GP186" s="4"/>
      <c r="GQ186" s="4"/>
      <c r="GR186" s="4"/>
      <c r="GS186" s="4"/>
      <c r="GT186" s="4"/>
      <c r="GU186" s="4"/>
      <c r="GV186" s="4"/>
      <c r="GW186" s="4"/>
      <c r="GX186" s="4"/>
      <c r="GY186" s="4"/>
      <c r="GZ186" s="4"/>
      <c r="HA186" s="4"/>
      <c r="HB186" s="4"/>
      <c r="HC186" s="4"/>
      <c r="HD186" s="4"/>
      <c r="HE186" s="4"/>
    </row>
    <row r="187" spans="1:216" s="2" customFormat="1" ht="43.5" customHeight="1">
      <c r="A187" s="13" t="s">
        <v>768</v>
      </c>
      <c r="B187" s="14">
        <v>44540</v>
      </c>
      <c r="C187" s="90" t="s">
        <v>769</v>
      </c>
      <c r="D187" s="52">
        <v>37784880</v>
      </c>
      <c r="E187" s="38" t="s">
        <v>770</v>
      </c>
      <c r="F187" s="38" t="s">
        <v>771</v>
      </c>
      <c r="G187" s="59">
        <v>168</v>
      </c>
      <c r="H187" s="58">
        <v>0</v>
      </c>
      <c r="I187" s="59">
        <v>0</v>
      </c>
      <c r="J187" s="14">
        <v>44545</v>
      </c>
      <c r="K187" s="14">
        <v>44712</v>
      </c>
      <c r="L187" s="35">
        <v>0</v>
      </c>
      <c r="M187" s="35">
        <v>0</v>
      </c>
      <c r="N187" s="14" t="s">
        <v>21</v>
      </c>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c r="BY187" s="4"/>
      <c r="BZ187" s="4"/>
      <c r="CA187" s="4"/>
      <c r="CB187" s="4"/>
      <c r="CC187" s="4"/>
      <c r="CD187" s="4"/>
      <c r="CE187" s="4"/>
      <c r="CF187" s="4"/>
      <c r="CG187" s="4"/>
      <c r="CH187" s="4"/>
      <c r="CI187" s="4"/>
      <c r="CJ187" s="4"/>
      <c r="CK187" s="4"/>
      <c r="CL187" s="4"/>
      <c r="CM187" s="4"/>
      <c r="CN187" s="4"/>
      <c r="CO187" s="4"/>
      <c r="CP187" s="4"/>
      <c r="CQ187" s="4"/>
      <c r="CR187" s="4"/>
      <c r="CS187" s="4"/>
      <c r="CT187" s="4"/>
      <c r="CU187" s="4"/>
      <c r="CV187" s="4"/>
      <c r="CW187" s="4"/>
      <c r="CX187" s="4"/>
      <c r="CY187" s="4"/>
      <c r="CZ187" s="4"/>
      <c r="DA187" s="4"/>
      <c r="DB187" s="4"/>
      <c r="DC187" s="4"/>
      <c r="DD187" s="4"/>
      <c r="DE187" s="4"/>
      <c r="DF187" s="4"/>
      <c r="DG187" s="4"/>
      <c r="DH187" s="4"/>
      <c r="DI187" s="4"/>
      <c r="DJ187" s="4"/>
      <c r="DK187" s="4"/>
      <c r="DL187" s="4"/>
      <c r="DM187" s="4"/>
      <c r="DN187" s="4"/>
      <c r="DO187" s="4"/>
      <c r="DP187" s="4"/>
      <c r="DQ187" s="4"/>
      <c r="DR187" s="4"/>
      <c r="DS187" s="4"/>
      <c r="DT187" s="4"/>
      <c r="DU187" s="4"/>
      <c r="DV187" s="4"/>
      <c r="DW187" s="4"/>
      <c r="DX187" s="4"/>
      <c r="DY187" s="4"/>
      <c r="DZ187" s="4"/>
      <c r="EA187" s="4"/>
      <c r="EB187" s="4"/>
      <c r="EC187" s="4"/>
      <c r="ED187" s="4"/>
      <c r="EE187" s="4"/>
      <c r="EF187" s="4"/>
      <c r="EG187" s="4"/>
      <c r="EH187" s="4"/>
      <c r="EI187" s="4"/>
      <c r="EJ187" s="4"/>
      <c r="EK187" s="4"/>
      <c r="EL187" s="4"/>
      <c r="EM187" s="4"/>
      <c r="EN187" s="4"/>
      <c r="EO187" s="4"/>
      <c r="EP187" s="4"/>
      <c r="EQ187" s="4"/>
      <c r="ER187" s="4"/>
      <c r="ES187" s="4"/>
      <c r="ET187" s="4"/>
      <c r="EU187" s="4"/>
      <c r="EV187" s="4"/>
      <c r="EW187" s="4"/>
      <c r="EX187" s="4"/>
      <c r="EY187" s="4"/>
      <c r="EZ187" s="4"/>
      <c r="FA187" s="4"/>
      <c r="FB187" s="4"/>
      <c r="FC187" s="4"/>
      <c r="FD187" s="4"/>
      <c r="FE187" s="4"/>
      <c r="FF187" s="4"/>
      <c r="FG187" s="4"/>
      <c r="FH187" s="4"/>
      <c r="FI187" s="4"/>
      <c r="FJ187" s="4"/>
      <c r="FK187" s="4"/>
      <c r="FL187" s="4"/>
      <c r="FM187" s="4"/>
      <c r="FN187" s="4"/>
      <c r="FO187" s="4"/>
      <c r="FP187" s="4"/>
      <c r="FQ187" s="4"/>
      <c r="FR187" s="4"/>
      <c r="FS187" s="4"/>
      <c r="FT187" s="4"/>
      <c r="FU187" s="4"/>
      <c r="FV187" s="4"/>
      <c r="FW187" s="4"/>
      <c r="FX187" s="4"/>
      <c r="FY187" s="4"/>
      <c r="FZ187" s="4"/>
      <c r="GA187" s="4"/>
      <c r="GB187" s="4"/>
      <c r="GC187" s="4"/>
      <c r="GD187" s="4"/>
      <c r="GE187" s="4"/>
      <c r="GF187" s="4"/>
      <c r="GG187" s="4"/>
      <c r="GH187" s="4"/>
      <c r="GI187" s="4"/>
      <c r="GJ187" s="4"/>
      <c r="GK187" s="4"/>
      <c r="GL187" s="4"/>
      <c r="GM187" s="4"/>
      <c r="GN187" s="4"/>
      <c r="GO187" s="4"/>
      <c r="GP187" s="4"/>
      <c r="GQ187" s="4"/>
      <c r="GR187" s="4"/>
      <c r="GS187" s="4"/>
      <c r="GT187" s="4"/>
      <c r="GU187" s="4"/>
      <c r="GV187" s="4"/>
      <c r="GW187" s="4"/>
      <c r="GX187" s="4"/>
      <c r="GY187" s="4"/>
      <c r="GZ187" s="4"/>
      <c r="HA187" s="4"/>
      <c r="HB187" s="4"/>
      <c r="HC187" s="4"/>
      <c r="HD187" s="4"/>
      <c r="HE187" s="4"/>
    </row>
    <row r="188" spans="1:216" s="2" customFormat="1" ht="43.5" customHeight="1">
      <c r="A188" s="13" t="s">
        <v>772</v>
      </c>
      <c r="B188" s="14">
        <v>44540</v>
      </c>
      <c r="C188" s="90" t="s">
        <v>773</v>
      </c>
      <c r="D188" s="52">
        <v>3183250</v>
      </c>
      <c r="E188" s="38" t="s">
        <v>774</v>
      </c>
      <c r="F188" s="38" t="s">
        <v>775</v>
      </c>
      <c r="G188" s="59">
        <v>4</v>
      </c>
      <c r="H188" s="58">
        <v>0</v>
      </c>
      <c r="I188" s="59">
        <v>0</v>
      </c>
      <c r="J188" s="14">
        <v>44558</v>
      </c>
      <c r="K188" s="14">
        <v>44561</v>
      </c>
      <c r="L188" s="35">
        <v>0</v>
      </c>
      <c r="M188" s="35">
        <v>0</v>
      </c>
      <c r="N188" s="14" t="s">
        <v>21</v>
      </c>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c r="BS188" s="4"/>
      <c r="BT188" s="4"/>
      <c r="BU188" s="4"/>
      <c r="BV188" s="4"/>
      <c r="BW188" s="4"/>
      <c r="BX188" s="4"/>
      <c r="BY188" s="4"/>
      <c r="BZ188" s="4"/>
      <c r="CA188" s="4"/>
      <c r="CB188" s="4"/>
      <c r="CC188" s="4"/>
      <c r="CD188" s="4"/>
      <c r="CE188" s="4"/>
      <c r="CF188" s="4"/>
      <c r="CG188" s="4"/>
      <c r="CH188" s="4"/>
      <c r="CI188" s="4"/>
      <c r="CJ188" s="4"/>
      <c r="CK188" s="4"/>
      <c r="CL188" s="4"/>
      <c r="CM188" s="4"/>
      <c r="CN188" s="4"/>
      <c r="CO188" s="4"/>
      <c r="CP188" s="4"/>
      <c r="CQ188" s="4"/>
      <c r="CR188" s="4"/>
      <c r="CS188" s="4"/>
      <c r="CT188" s="4"/>
      <c r="CU188" s="4"/>
      <c r="CV188" s="4"/>
      <c r="CW188" s="4"/>
      <c r="CX188" s="4"/>
      <c r="CY188" s="4"/>
      <c r="CZ188" s="4"/>
      <c r="DA188" s="4"/>
      <c r="DB188" s="4"/>
      <c r="DC188" s="4"/>
      <c r="DD188" s="4"/>
      <c r="DE188" s="4"/>
      <c r="DF188" s="4"/>
      <c r="DG188" s="4"/>
      <c r="DH188" s="4"/>
      <c r="DI188" s="4"/>
      <c r="DJ188" s="4"/>
      <c r="DK188" s="4"/>
      <c r="DL188" s="4"/>
      <c r="DM188" s="4"/>
      <c r="DN188" s="4"/>
      <c r="DO188" s="4"/>
      <c r="DP188" s="4"/>
      <c r="DQ188" s="4"/>
      <c r="DR188" s="4"/>
      <c r="DS188" s="4"/>
      <c r="DT188" s="4"/>
      <c r="DU188" s="4"/>
      <c r="DV188" s="4"/>
      <c r="DW188" s="4"/>
      <c r="DX188" s="4"/>
      <c r="DY188" s="4"/>
      <c r="DZ188" s="4"/>
      <c r="EA188" s="4"/>
      <c r="EB188" s="4"/>
      <c r="EC188" s="4"/>
      <c r="ED188" s="4"/>
      <c r="EE188" s="4"/>
      <c r="EF188" s="4"/>
      <c r="EG188" s="4"/>
      <c r="EH188" s="4"/>
      <c r="EI188" s="4"/>
      <c r="EJ188" s="4"/>
      <c r="EK188" s="4"/>
      <c r="EL188" s="4"/>
      <c r="EM188" s="4"/>
      <c r="EN188" s="4"/>
      <c r="EO188" s="4"/>
      <c r="EP188" s="4"/>
      <c r="EQ188" s="4"/>
      <c r="ER188" s="4"/>
      <c r="ES188" s="4"/>
      <c r="ET188" s="4"/>
      <c r="EU188" s="4"/>
      <c r="EV188" s="4"/>
      <c r="EW188" s="4"/>
      <c r="EX188" s="4"/>
      <c r="EY188" s="4"/>
      <c r="EZ188" s="4"/>
      <c r="FA188" s="4"/>
      <c r="FB188" s="4"/>
      <c r="FC188" s="4"/>
      <c r="FD188" s="4"/>
      <c r="FE188" s="4"/>
      <c r="FF188" s="4"/>
      <c r="FG188" s="4"/>
      <c r="FH188" s="4"/>
      <c r="FI188" s="4"/>
      <c r="FJ188" s="4"/>
      <c r="FK188" s="4"/>
      <c r="FL188" s="4"/>
      <c r="FM188" s="4"/>
      <c r="FN188" s="4"/>
      <c r="FO188" s="4"/>
      <c r="FP188" s="4"/>
      <c r="FQ188" s="4"/>
      <c r="FR188" s="4"/>
      <c r="FS188" s="4"/>
      <c r="FT188" s="4"/>
      <c r="FU188" s="4"/>
      <c r="FV188" s="4"/>
      <c r="FW188" s="4"/>
      <c r="FX188" s="4"/>
      <c r="FY188" s="4"/>
      <c r="FZ188" s="4"/>
      <c r="GA188" s="4"/>
      <c r="GB188" s="4"/>
      <c r="GC188" s="4"/>
      <c r="GD188" s="4"/>
      <c r="GE188" s="4"/>
      <c r="GF188" s="4"/>
      <c r="GG188" s="4"/>
      <c r="GH188" s="4"/>
      <c r="GI188" s="4"/>
      <c r="GJ188" s="4"/>
      <c r="GK188" s="4"/>
      <c r="GL188" s="4"/>
      <c r="GM188" s="4"/>
      <c r="GN188" s="4"/>
      <c r="GO188" s="4"/>
      <c r="GP188" s="4"/>
      <c r="GQ188" s="4"/>
      <c r="GR188" s="4"/>
      <c r="GS188" s="4"/>
      <c r="GT188" s="4"/>
      <c r="GU188" s="4"/>
      <c r="GV188" s="4"/>
      <c r="GW188" s="4"/>
      <c r="GX188" s="4"/>
      <c r="GY188" s="4"/>
      <c r="GZ188" s="4"/>
      <c r="HA188" s="4"/>
      <c r="HB188" s="4"/>
      <c r="HC188" s="4"/>
      <c r="HD188" s="4"/>
      <c r="HE188" s="4"/>
    </row>
    <row r="189" spans="1:216" s="2" customFormat="1" ht="43.5" customHeight="1">
      <c r="A189" s="13" t="s">
        <v>776</v>
      </c>
      <c r="B189" s="14">
        <v>44543</v>
      </c>
      <c r="C189" s="90" t="s">
        <v>777</v>
      </c>
      <c r="D189" s="52">
        <v>11190000</v>
      </c>
      <c r="E189" s="38" t="s">
        <v>778</v>
      </c>
      <c r="F189" s="38" t="s">
        <v>779</v>
      </c>
      <c r="G189" s="59">
        <v>16</v>
      </c>
      <c r="H189" s="58">
        <v>0</v>
      </c>
      <c r="I189" s="59">
        <v>0</v>
      </c>
      <c r="J189" s="14">
        <v>44546</v>
      </c>
      <c r="K189" s="14">
        <v>44561</v>
      </c>
      <c r="L189" s="35">
        <v>0</v>
      </c>
      <c r="M189" s="35">
        <v>0</v>
      </c>
      <c r="N189" s="14" t="s">
        <v>21</v>
      </c>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c r="CA189" s="4"/>
      <c r="CB189" s="4"/>
      <c r="CC189" s="4"/>
      <c r="CD189" s="4"/>
      <c r="CE189" s="4"/>
      <c r="CF189" s="4"/>
      <c r="CG189" s="4"/>
      <c r="CH189" s="4"/>
      <c r="CI189" s="4"/>
      <c r="CJ189" s="4"/>
      <c r="CK189" s="4"/>
      <c r="CL189" s="4"/>
      <c r="CM189" s="4"/>
      <c r="CN189" s="4"/>
      <c r="CO189" s="4"/>
      <c r="CP189" s="4"/>
      <c r="CQ189" s="4"/>
      <c r="CR189" s="4"/>
      <c r="CS189" s="4"/>
      <c r="CT189" s="4"/>
      <c r="CU189" s="4"/>
      <c r="CV189" s="4"/>
      <c r="CW189" s="4"/>
      <c r="CX189" s="4"/>
      <c r="CY189" s="4"/>
      <c r="CZ189" s="4"/>
      <c r="DA189" s="4"/>
      <c r="DB189" s="4"/>
      <c r="DC189" s="4"/>
      <c r="DD189" s="4"/>
      <c r="DE189" s="4"/>
      <c r="DF189" s="4"/>
      <c r="DG189" s="4"/>
      <c r="DH189" s="4"/>
      <c r="DI189" s="4"/>
      <c r="DJ189" s="4"/>
      <c r="DK189" s="4"/>
      <c r="DL189" s="4"/>
      <c r="DM189" s="4"/>
      <c r="DN189" s="4"/>
      <c r="DO189" s="4"/>
      <c r="DP189" s="4"/>
      <c r="DQ189" s="4"/>
      <c r="DR189" s="4"/>
      <c r="DS189" s="4"/>
      <c r="DT189" s="4"/>
      <c r="DU189" s="4"/>
      <c r="DV189" s="4"/>
      <c r="DW189" s="4"/>
      <c r="DX189" s="4"/>
      <c r="DY189" s="4"/>
      <c r="DZ189" s="4"/>
      <c r="EA189" s="4"/>
      <c r="EB189" s="4"/>
      <c r="EC189" s="4"/>
      <c r="ED189" s="4"/>
      <c r="EE189" s="4"/>
      <c r="EF189" s="4"/>
      <c r="EG189" s="4"/>
      <c r="EH189" s="4"/>
      <c r="EI189" s="4"/>
      <c r="EJ189" s="4"/>
      <c r="EK189" s="4"/>
      <c r="EL189" s="4"/>
      <c r="EM189" s="4"/>
      <c r="EN189" s="4"/>
      <c r="EO189" s="4"/>
      <c r="EP189" s="4"/>
      <c r="EQ189" s="4"/>
      <c r="ER189" s="4"/>
      <c r="ES189" s="4"/>
      <c r="ET189" s="4"/>
      <c r="EU189" s="4"/>
      <c r="EV189" s="4"/>
      <c r="EW189" s="4"/>
      <c r="EX189" s="4"/>
      <c r="EY189" s="4"/>
      <c r="EZ189" s="4"/>
      <c r="FA189" s="4"/>
      <c r="FB189" s="4"/>
      <c r="FC189" s="4"/>
      <c r="FD189" s="4"/>
      <c r="FE189" s="4"/>
      <c r="FF189" s="4"/>
      <c r="FG189" s="4"/>
      <c r="FH189" s="4"/>
      <c r="FI189" s="4"/>
      <c r="FJ189" s="4"/>
      <c r="FK189" s="4"/>
      <c r="FL189" s="4"/>
      <c r="FM189" s="4"/>
      <c r="FN189" s="4"/>
      <c r="FO189" s="4"/>
      <c r="FP189" s="4"/>
      <c r="FQ189" s="4"/>
      <c r="FR189" s="4"/>
      <c r="FS189" s="4"/>
      <c r="FT189" s="4"/>
      <c r="FU189" s="4"/>
      <c r="FV189" s="4"/>
      <c r="FW189" s="4"/>
      <c r="FX189" s="4"/>
      <c r="FY189" s="4"/>
      <c r="FZ189" s="4"/>
      <c r="GA189" s="4"/>
      <c r="GB189" s="4"/>
      <c r="GC189" s="4"/>
      <c r="GD189" s="4"/>
      <c r="GE189" s="4"/>
      <c r="GF189" s="4"/>
      <c r="GG189" s="4"/>
      <c r="GH189" s="4"/>
      <c r="GI189" s="4"/>
      <c r="GJ189" s="4"/>
      <c r="GK189" s="4"/>
      <c r="GL189" s="4"/>
      <c r="GM189" s="4"/>
      <c r="GN189" s="4"/>
      <c r="GO189" s="4"/>
      <c r="GP189" s="4"/>
      <c r="GQ189" s="4"/>
      <c r="GR189" s="4"/>
      <c r="GS189" s="4"/>
      <c r="GT189" s="4"/>
      <c r="GU189" s="4"/>
      <c r="GV189" s="4"/>
      <c r="GW189" s="4"/>
      <c r="GX189" s="4"/>
      <c r="GY189" s="4"/>
      <c r="GZ189" s="4"/>
      <c r="HA189" s="4"/>
      <c r="HB189" s="4"/>
      <c r="HC189" s="4"/>
      <c r="HD189" s="4"/>
      <c r="HE189" s="4"/>
    </row>
    <row r="190" spans="1:216" s="2" customFormat="1" ht="43.5" customHeight="1">
      <c r="A190" s="13" t="s">
        <v>780</v>
      </c>
      <c r="B190" s="14">
        <v>44543</v>
      </c>
      <c r="C190" s="90" t="s">
        <v>781</v>
      </c>
      <c r="D190" s="52">
        <v>11400000</v>
      </c>
      <c r="E190" s="38" t="s">
        <v>782</v>
      </c>
      <c r="F190" s="38" t="s">
        <v>412</v>
      </c>
      <c r="G190" s="59">
        <v>18</v>
      </c>
      <c r="H190" s="58">
        <v>0</v>
      </c>
      <c r="I190" s="59">
        <v>0</v>
      </c>
      <c r="J190" s="14">
        <v>44544</v>
      </c>
      <c r="K190" s="14">
        <v>44561</v>
      </c>
      <c r="L190" s="35">
        <v>0</v>
      </c>
      <c r="M190" s="35">
        <v>0</v>
      </c>
      <c r="N190" s="14" t="s">
        <v>21</v>
      </c>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c r="CA190" s="4"/>
      <c r="CB190" s="4"/>
      <c r="CC190" s="4"/>
      <c r="CD190" s="4"/>
      <c r="CE190" s="4"/>
      <c r="CF190" s="4"/>
      <c r="CG190" s="4"/>
      <c r="CH190" s="4"/>
      <c r="CI190" s="4"/>
      <c r="CJ190" s="4"/>
      <c r="CK190" s="4"/>
      <c r="CL190" s="4"/>
      <c r="CM190" s="4"/>
      <c r="CN190" s="4"/>
      <c r="CO190" s="4"/>
      <c r="CP190" s="4"/>
      <c r="CQ190" s="4"/>
      <c r="CR190" s="4"/>
      <c r="CS190" s="4"/>
      <c r="CT190" s="4"/>
      <c r="CU190" s="4"/>
      <c r="CV190" s="4"/>
      <c r="CW190" s="4"/>
      <c r="CX190" s="4"/>
      <c r="CY190" s="4"/>
      <c r="CZ190" s="4"/>
      <c r="DA190" s="4"/>
      <c r="DB190" s="4"/>
      <c r="DC190" s="4"/>
      <c r="DD190" s="4"/>
      <c r="DE190" s="4"/>
      <c r="DF190" s="4"/>
      <c r="DG190" s="4"/>
      <c r="DH190" s="4"/>
      <c r="DI190" s="4"/>
      <c r="DJ190" s="4"/>
      <c r="DK190" s="4"/>
      <c r="DL190" s="4"/>
      <c r="DM190" s="4"/>
      <c r="DN190" s="4"/>
      <c r="DO190" s="4"/>
      <c r="DP190" s="4"/>
      <c r="DQ190" s="4"/>
      <c r="DR190" s="4"/>
      <c r="DS190" s="4"/>
      <c r="DT190" s="4"/>
      <c r="DU190" s="4"/>
      <c r="DV190" s="4"/>
      <c r="DW190" s="4"/>
      <c r="DX190" s="4"/>
      <c r="DY190" s="4"/>
      <c r="DZ190" s="4"/>
      <c r="EA190" s="4"/>
      <c r="EB190" s="4"/>
      <c r="EC190" s="4"/>
      <c r="ED190" s="4"/>
      <c r="EE190" s="4"/>
      <c r="EF190" s="4"/>
      <c r="EG190" s="4"/>
      <c r="EH190" s="4"/>
      <c r="EI190" s="4"/>
      <c r="EJ190" s="4"/>
      <c r="EK190" s="4"/>
      <c r="EL190" s="4"/>
      <c r="EM190" s="4"/>
      <c r="EN190" s="4"/>
      <c r="EO190" s="4"/>
      <c r="EP190" s="4"/>
      <c r="EQ190" s="4"/>
      <c r="ER190" s="4"/>
      <c r="ES190" s="4"/>
      <c r="ET190" s="4"/>
      <c r="EU190" s="4"/>
      <c r="EV190" s="4"/>
      <c r="EW190" s="4"/>
      <c r="EX190" s="4"/>
      <c r="EY190" s="4"/>
      <c r="EZ190" s="4"/>
      <c r="FA190" s="4"/>
      <c r="FB190" s="4"/>
      <c r="FC190" s="4"/>
      <c r="FD190" s="4"/>
      <c r="FE190" s="4"/>
      <c r="FF190" s="4"/>
      <c r="FG190" s="4"/>
      <c r="FH190" s="4"/>
      <c r="FI190" s="4"/>
      <c r="FJ190" s="4"/>
      <c r="FK190" s="4"/>
      <c r="FL190" s="4"/>
      <c r="FM190" s="4"/>
      <c r="FN190" s="4"/>
      <c r="FO190" s="4"/>
      <c r="FP190" s="4"/>
      <c r="FQ190" s="4"/>
      <c r="FR190" s="4"/>
      <c r="FS190" s="4"/>
      <c r="FT190" s="4"/>
      <c r="FU190" s="4"/>
      <c r="FV190" s="4"/>
      <c r="FW190" s="4"/>
      <c r="FX190" s="4"/>
      <c r="FY190" s="4"/>
      <c r="FZ190" s="4"/>
      <c r="GA190" s="4"/>
      <c r="GB190" s="4"/>
      <c r="GC190" s="4"/>
      <c r="GD190" s="4"/>
      <c r="GE190" s="4"/>
      <c r="GF190" s="4"/>
      <c r="GG190" s="4"/>
      <c r="GH190" s="4"/>
      <c r="GI190" s="4"/>
      <c r="GJ190" s="4"/>
      <c r="GK190" s="4"/>
      <c r="GL190" s="4"/>
      <c r="GM190" s="4"/>
      <c r="GN190" s="4"/>
      <c r="GO190" s="4"/>
      <c r="GP190" s="4"/>
      <c r="GQ190" s="4"/>
      <c r="GR190" s="4"/>
      <c r="GS190" s="4"/>
      <c r="GT190" s="4"/>
      <c r="GU190" s="4"/>
      <c r="GV190" s="4"/>
      <c r="GW190" s="4"/>
      <c r="GX190" s="4"/>
      <c r="GY190" s="4"/>
      <c r="GZ190" s="4"/>
      <c r="HA190" s="4"/>
      <c r="HB190" s="4"/>
      <c r="HC190" s="4"/>
      <c r="HD190" s="4"/>
      <c r="HE190" s="4"/>
    </row>
    <row r="191" spans="1:216" s="2" customFormat="1" ht="43.5" customHeight="1">
      <c r="A191" s="13" t="s">
        <v>783</v>
      </c>
      <c r="B191" s="14">
        <v>44544</v>
      </c>
      <c r="C191" s="90" t="s">
        <v>784</v>
      </c>
      <c r="D191" s="52">
        <v>11400000</v>
      </c>
      <c r="E191" s="38" t="s">
        <v>785</v>
      </c>
      <c r="F191" s="38" t="s">
        <v>412</v>
      </c>
      <c r="G191" s="59">
        <v>17</v>
      </c>
      <c r="H191" s="58">
        <v>0</v>
      </c>
      <c r="I191" s="59">
        <v>0</v>
      </c>
      <c r="J191" s="14">
        <v>44545</v>
      </c>
      <c r="K191" s="14">
        <v>44561</v>
      </c>
      <c r="L191" s="35">
        <v>0</v>
      </c>
      <c r="M191" s="35">
        <v>0</v>
      </c>
      <c r="N191" s="14" t="s">
        <v>21</v>
      </c>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c r="CA191" s="4"/>
      <c r="CB191" s="4"/>
      <c r="CC191" s="4"/>
      <c r="CD191" s="4"/>
      <c r="CE191" s="4"/>
      <c r="CF191" s="4"/>
      <c r="CG191" s="4"/>
      <c r="CH191" s="4"/>
      <c r="CI191" s="4"/>
      <c r="CJ191" s="4"/>
      <c r="CK191" s="4"/>
      <c r="CL191" s="4"/>
      <c r="CM191" s="4"/>
      <c r="CN191" s="4"/>
      <c r="CO191" s="4"/>
      <c r="CP191" s="4"/>
      <c r="CQ191" s="4"/>
      <c r="CR191" s="4"/>
      <c r="CS191" s="4"/>
      <c r="CT191" s="4"/>
      <c r="CU191" s="4"/>
      <c r="CV191" s="4"/>
      <c r="CW191" s="4"/>
      <c r="CX191" s="4"/>
      <c r="CY191" s="4"/>
      <c r="CZ191" s="4"/>
      <c r="DA191" s="4"/>
      <c r="DB191" s="4"/>
      <c r="DC191" s="4"/>
      <c r="DD191" s="4"/>
      <c r="DE191" s="4"/>
      <c r="DF191" s="4"/>
      <c r="DG191" s="4"/>
      <c r="DH191" s="4"/>
      <c r="DI191" s="4"/>
      <c r="DJ191" s="4"/>
      <c r="DK191" s="4"/>
      <c r="DL191" s="4"/>
      <c r="DM191" s="4"/>
      <c r="DN191" s="4"/>
      <c r="DO191" s="4"/>
      <c r="DP191" s="4"/>
      <c r="DQ191" s="4"/>
      <c r="DR191" s="4"/>
      <c r="DS191" s="4"/>
      <c r="DT191" s="4"/>
      <c r="DU191" s="4"/>
      <c r="DV191" s="4"/>
      <c r="DW191" s="4"/>
      <c r="DX191" s="4"/>
      <c r="DY191" s="4"/>
      <c r="DZ191" s="4"/>
      <c r="EA191" s="4"/>
      <c r="EB191" s="4"/>
      <c r="EC191" s="4"/>
      <c r="ED191" s="4"/>
      <c r="EE191" s="4"/>
      <c r="EF191" s="4"/>
      <c r="EG191" s="4"/>
      <c r="EH191" s="4"/>
      <c r="EI191" s="4"/>
      <c r="EJ191" s="4"/>
      <c r="EK191" s="4"/>
      <c r="EL191" s="4"/>
      <c r="EM191" s="4"/>
      <c r="EN191" s="4"/>
      <c r="EO191" s="4"/>
      <c r="EP191" s="4"/>
      <c r="EQ191" s="4"/>
      <c r="ER191" s="4"/>
      <c r="ES191" s="4"/>
      <c r="ET191" s="4"/>
      <c r="EU191" s="4"/>
      <c r="EV191" s="4"/>
      <c r="EW191" s="4"/>
      <c r="EX191" s="4"/>
      <c r="EY191" s="4"/>
      <c r="EZ191" s="4"/>
      <c r="FA191" s="4"/>
      <c r="FB191" s="4"/>
      <c r="FC191" s="4"/>
      <c r="FD191" s="4"/>
      <c r="FE191" s="4"/>
      <c r="FF191" s="4"/>
      <c r="FG191" s="4"/>
      <c r="FH191" s="4"/>
      <c r="FI191" s="4"/>
      <c r="FJ191" s="4"/>
      <c r="FK191" s="4"/>
      <c r="FL191" s="4"/>
      <c r="FM191" s="4"/>
      <c r="FN191" s="4"/>
      <c r="FO191" s="4"/>
      <c r="FP191" s="4"/>
      <c r="FQ191" s="4"/>
      <c r="FR191" s="4"/>
      <c r="FS191" s="4"/>
      <c r="FT191" s="4"/>
      <c r="FU191" s="4"/>
      <c r="FV191" s="4"/>
      <c r="FW191" s="4"/>
      <c r="FX191" s="4"/>
      <c r="FY191" s="4"/>
      <c r="FZ191" s="4"/>
      <c r="GA191" s="4"/>
      <c r="GB191" s="4"/>
      <c r="GC191" s="4"/>
      <c r="GD191" s="4"/>
      <c r="GE191" s="4"/>
      <c r="GF191" s="4"/>
      <c r="GG191" s="4"/>
      <c r="GH191" s="4"/>
      <c r="GI191" s="4"/>
      <c r="GJ191" s="4"/>
      <c r="GK191" s="4"/>
      <c r="GL191" s="4"/>
      <c r="GM191" s="4"/>
      <c r="GN191" s="4"/>
      <c r="GO191" s="4"/>
      <c r="GP191" s="4"/>
      <c r="GQ191" s="4"/>
      <c r="GR191" s="4"/>
      <c r="GS191" s="4"/>
      <c r="GT191" s="4"/>
      <c r="GU191" s="4"/>
      <c r="GV191" s="4"/>
      <c r="GW191" s="4"/>
      <c r="GX191" s="4"/>
      <c r="GY191" s="4"/>
      <c r="GZ191" s="4"/>
      <c r="HA191" s="4"/>
      <c r="HB191" s="4"/>
      <c r="HC191" s="4"/>
      <c r="HD191" s="4"/>
      <c r="HE191" s="4"/>
    </row>
    <row r="192" spans="1:216" s="2" customFormat="1" ht="43.5" customHeight="1">
      <c r="A192" s="13" t="s">
        <v>786</v>
      </c>
      <c r="B192" s="14">
        <v>44543</v>
      </c>
      <c r="C192" s="90" t="s">
        <v>787</v>
      </c>
      <c r="D192" s="52">
        <v>11400000</v>
      </c>
      <c r="E192" s="38" t="s">
        <v>788</v>
      </c>
      <c r="F192" s="38" t="s">
        <v>412</v>
      </c>
      <c r="G192" s="59">
        <v>17</v>
      </c>
      <c r="H192" s="58">
        <v>0</v>
      </c>
      <c r="I192" s="59">
        <v>0</v>
      </c>
      <c r="J192" s="14">
        <v>44545</v>
      </c>
      <c r="K192" s="14">
        <v>44561</v>
      </c>
      <c r="L192" s="35">
        <v>0</v>
      </c>
      <c r="M192" s="35">
        <v>0</v>
      </c>
      <c r="N192" s="14" t="s">
        <v>21</v>
      </c>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c r="CA192" s="4"/>
      <c r="CB192" s="4"/>
      <c r="CC192" s="4"/>
      <c r="CD192" s="4"/>
      <c r="CE192" s="4"/>
      <c r="CF192" s="4"/>
      <c r="CG192" s="4"/>
      <c r="CH192" s="4"/>
      <c r="CI192" s="4"/>
      <c r="CJ192" s="4"/>
      <c r="CK192" s="4"/>
      <c r="CL192" s="4"/>
      <c r="CM192" s="4"/>
      <c r="CN192" s="4"/>
      <c r="CO192" s="4"/>
      <c r="CP192" s="4"/>
      <c r="CQ192" s="4"/>
      <c r="CR192" s="4"/>
      <c r="CS192" s="4"/>
      <c r="CT192" s="4"/>
      <c r="CU192" s="4"/>
      <c r="CV192" s="4"/>
      <c r="CW192" s="4"/>
      <c r="CX192" s="4"/>
      <c r="CY192" s="4"/>
      <c r="CZ192" s="4"/>
      <c r="DA192" s="4"/>
      <c r="DB192" s="4"/>
      <c r="DC192" s="4"/>
      <c r="DD192" s="4"/>
      <c r="DE192" s="4"/>
      <c r="DF192" s="4"/>
      <c r="DG192" s="4"/>
      <c r="DH192" s="4"/>
      <c r="DI192" s="4"/>
      <c r="DJ192" s="4"/>
      <c r="DK192" s="4"/>
      <c r="DL192" s="4"/>
      <c r="DM192" s="4"/>
      <c r="DN192" s="4"/>
      <c r="DO192" s="4"/>
      <c r="DP192" s="4"/>
      <c r="DQ192" s="4"/>
      <c r="DR192" s="4"/>
      <c r="DS192" s="4"/>
      <c r="DT192" s="4"/>
      <c r="DU192" s="4"/>
      <c r="DV192" s="4"/>
      <c r="DW192" s="4"/>
      <c r="DX192" s="4"/>
      <c r="DY192" s="4"/>
      <c r="DZ192" s="4"/>
      <c r="EA192" s="4"/>
      <c r="EB192" s="4"/>
      <c r="EC192" s="4"/>
      <c r="ED192" s="4"/>
      <c r="EE192" s="4"/>
      <c r="EF192" s="4"/>
      <c r="EG192" s="4"/>
      <c r="EH192" s="4"/>
      <c r="EI192" s="4"/>
      <c r="EJ192" s="4"/>
      <c r="EK192" s="4"/>
      <c r="EL192" s="4"/>
      <c r="EM192" s="4"/>
      <c r="EN192" s="4"/>
      <c r="EO192" s="4"/>
      <c r="EP192" s="4"/>
      <c r="EQ192" s="4"/>
      <c r="ER192" s="4"/>
      <c r="ES192" s="4"/>
      <c r="ET192" s="4"/>
      <c r="EU192" s="4"/>
      <c r="EV192" s="4"/>
      <c r="EW192" s="4"/>
      <c r="EX192" s="4"/>
      <c r="EY192" s="4"/>
      <c r="EZ192" s="4"/>
      <c r="FA192" s="4"/>
      <c r="FB192" s="4"/>
      <c r="FC192" s="4"/>
      <c r="FD192" s="4"/>
      <c r="FE192" s="4"/>
      <c r="FF192" s="4"/>
      <c r="FG192" s="4"/>
      <c r="FH192" s="4"/>
      <c r="FI192" s="4"/>
      <c r="FJ192" s="4"/>
      <c r="FK192" s="4"/>
      <c r="FL192" s="4"/>
      <c r="FM192" s="4"/>
      <c r="FN192" s="4"/>
      <c r="FO192" s="4"/>
      <c r="FP192" s="4"/>
      <c r="FQ192" s="4"/>
      <c r="FR192" s="4"/>
      <c r="FS192" s="4"/>
      <c r="FT192" s="4"/>
      <c r="FU192" s="4"/>
      <c r="FV192" s="4"/>
      <c r="FW192" s="4"/>
      <c r="FX192" s="4"/>
      <c r="FY192" s="4"/>
      <c r="FZ192" s="4"/>
      <c r="GA192" s="4"/>
      <c r="GB192" s="4"/>
      <c r="GC192" s="4"/>
      <c r="GD192" s="4"/>
      <c r="GE192" s="4"/>
      <c r="GF192" s="4"/>
      <c r="GG192" s="4"/>
      <c r="GH192" s="4"/>
      <c r="GI192" s="4"/>
      <c r="GJ192" s="4"/>
      <c r="GK192" s="4"/>
      <c r="GL192" s="4"/>
      <c r="GM192" s="4"/>
      <c r="GN192" s="4"/>
      <c r="GO192" s="4"/>
      <c r="GP192" s="4"/>
      <c r="GQ192" s="4"/>
      <c r="GR192" s="4"/>
      <c r="GS192" s="4"/>
      <c r="GT192" s="4"/>
      <c r="GU192" s="4"/>
      <c r="GV192" s="4"/>
      <c r="GW192" s="4"/>
      <c r="GX192" s="4"/>
      <c r="GY192" s="4"/>
      <c r="GZ192" s="4"/>
      <c r="HA192" s="4"/>
      <c r="HB192" s="4"/>
      <c r="HC192" s="4"/>
      <c r="HD192" s="4"/>
      <c r="HE192" s="4"/>
    </row>
    <row r="193" spans="1:213" s="2" customFormat="1" ht="43.5" customHeight="1">
      <c r="A193" s="13" t="s">
        <v>789</v>
      </c>
      <c r="B193" s="14">
        <v>44544</v>
      </c>
      <c r="C193" s="90" t="s">
        <v>790</v>
      </c>
      <c r="D193" s="52">
        <v>11400000</v>
      </c>
      <c r="E193" s="38" t="s">
        <v>791</v>
      </c>
      <c r="F193" s="38" t="s">
        <v>412</v>
      </c>
      <c r="G193" s="59">
        <v>17</v>
      </c>
      <c r="H193" s="58">
        <v>0</v>
      </c>
      <c r="I193" s="59">
        <v>0</v>
      </c>
      <c r="J193" s="14">
        <v>44545</v>
      </c>
      <c r="K193" s="14">
        <v>44561</v>
      </c>
      <c r="L193" s="35">
        <v>0</v>
      </c>
      <c r="M193" s="35">
        <v>0</v>
      </c>
      <c r="N193" s="14" t="s">
        <v>21</v>
      </c>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c r="CA193" s="4"/>
      <c r="CB193" s="4"/>
      <c r="CC193" s="4"/>
      <c r="CD193" s="4"/>
      <c r="CE193" s="4"/>
      <c r="CF193" s="4"/>
      <c r="CG193" s="4"/>
      <c r="CH193" s="4"/>
      <c r="CI193" s="4"/>
      <c r="CJ193" s="4"/>
      <c r="CK193" s="4"/>
      <c r="CL193" s="4"/>
      <c r="CM193" s="4"/>
      <c r="CN193" s="4"/>
      <c r="CO193" s="4"/>
      <c r="CP193" s="4"/>
      <c r="CQ193" s="4"/>
      <c r="CR193" s="4"/>
      <c r="CS193" s="4"/>
      <c r="CT193" s="4"/>
      <c r="CU193" s="4"/>
      <c r="CV193" s="4"/>
      <c r="CW193" s="4"/>
      <c r="CX193" s="4"/>
      <c r="CY193" s="4"/>
      <c r="CZ193" s="4"/>
      <c r="DA193" s="4"/>
      <c r="DB193" s="4"/>
      <c r="DC193" s="4"/>
      <c r="DD193" s="4"/>
      <c r="DE193" s="4"/>
      <c r="DF193" s="4"/>
      <c r="DG193" s="4"/>
      <c r="DH193" s="4"/>
      <c r="DI193" s="4"/>
      <c r="DJ193" s="4"/>
      <c r="DK193" s="4"/>
      <c r="DL193" s="4"/>
      <c r="DM193" s="4"/>
      <c r="DN193" s="4"/>
      <c r="DO193" s="4"/>
      <c r="DP193" s="4"/>
      <c r="DQ193" s="4"/>
      <c r="DR193" s="4"/>
      <c r="DS193" s="4"/>
      <c r="DT193" s="4"/>
      <c r="DU193" s="4"/>
      <c r="DV193" s="4"/>
      <c r="DW193" s="4"/>
      <c r="DX193" s="4"/>
      <c r="DY193" s="4"/>
      <c r="DZ193" s="4"/>
      <c r="EA193" s="4"/>
      <c r="EB193" s="4"/>
      <c r="EC193" s="4"/>
      <c r="ED193" s="4"/>
      <c r="EE193" s="4"/>
      <c r="EF193" s="4"/>
      <c r="EG193" s="4"/>
      <c r="EH193" s="4"/>
      <c r="EI193" s="4"/>
      <c r="EJ193" s="4"/>
      <c r="EK193" s="4"/>
      <c r="EL193" s="4"/>
      <c r="EM193" s="4"/>
      <c r="EN193" s="4"/>
      <c r="EO193" s="4"/>
      <c r="EP193" s="4"/>
      <c r="EQ193" s="4"/>
      <c r="ER193" s="4"/>
      <c r="ES193" s="4"/>
      <c r="ET193" s="4"/>
      <c r="EU193" s="4"/>
      <c r="EV193" s="4"/>
      <c r="EW193" s="4"/>
      <c r="EX193" s="4"/>
      <c r="EY193" s="4"/>
      <c r="EZ193" s="4"/>
      <c r="FA193" s="4"/>
      <c r="FB193" s="4"/>
      <c r="FC193" s="4"/>
      <c r="FD193" s="4"/>
      <c r="FE193" s="4"/>
      <c r="FF193" s="4"/>
      <c r="FG193" s="4"/>
      <c r="FH193" s="4"/>
      <c r="FI193" s="4"/>
      <c r="FJ193" s="4"/>
      <c r="FK193" s="4"/>
      <c r="FL193" s="4"/>
      <c r="FM193" s="4"/>
      <c r="FN193" s="4"/>
      <c r="FO193" s="4"/>
      <c r="FP193" s="4"/>
      <c r="FQ193" s="4"/>
      <c r="FR193" s="4"/>
      <c r="FS193" s="4"/>
      <c r="FT193" s="4"/>
      <c r="FU193" s="4"/>
      <c r="FV193" s="4"/>
      <c r="FW193" s="4"/>
      <c r="FX193" s="4"/>
      <c r="FY193" s="4"/>
      <c r="FZ193" s="4"/>
      <c r="GA193" s="4"/>
      <c r="GB193" s="4"/>
      <c r="GC193" s="4"/>
      <c r="GD193" s="4"/>
      <c r="GE193" s="4"/>
      <c r="GF193" s="4"/>
      <c r="GG193" s="4"/>
      <c r="GH193" s="4"/>
      <c r="GI193" s="4"/>
      <c r="GJ193" s="4"/>
      <c r="GK193" s="4"/>
      <c r="GL193" s="4"/>
      <c r="GM193" s="4"/>
      <c r="GN193" s="4"/>
      <c r="GO193" s="4"/>
      <c r="GP193" s="4"/>
      <c r="GQ193" s="4"/>
      <c r="GR193" s="4"/>
      <c r="GS193" s="4"/>
      <c r="GT193" s="4"/>
      <c r="GU193" s="4"/>
      <c r="GV193" s="4"/>
      <c r="GW193" s="4"/>
      <c r="GX193" s="4"/>
      <c r="GY193" s="4"/>
      <c r="GZ193" s="4"/>
      <c r="HA193" s="4"/>
      <c r="HB193" s="4"/>
      <c r="HC193" s="4"/>
      <c r="HD193" s="4"/>
      <c r="HE193" s="4"/>
    </row>
    <row r="194" spans="1:213" s="2" customFormat="1" ht="43.5" customHeight="1">
      <c r="A194" s="13" t="s">
        <v>792</v>
      </c>
      <c r="B194" s="14">
        <v>44546</v>
      </c>
      <c r="C194" s="90" t="s">
        <v>793</v>
      </c>
      <c r="D194" s="52">
        <v>284253241</v>
      </c>
      <c r="E194" s="38" t="s">
        <v>794</v>
      </c>
      <c r="F194" s="38" t="s">
        <v>210</v>
      </c>
      <c r="G194" s="59">
        <v>215</v>
      </c>
      <c r="H194" s="58">
        <v>0</v>
      </c>
      <c r="I194" s="59">
        <v>0</v>
      </c>
      <c r="J194" s="14">
        <v>44559</v>
      </c>
      <c r="K194" s="14">
        <v>44773</v>
      </c>
      <c r="L194" s="35">
        <v>0</v>
      </c>
      <c r="M194" s="35">
        <v>0</v>
      </c>
      <c r="N194" s="14" t="s">
        <v>21</v>
      </c>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c r="CA194" s="4"/>
      <c r="CB194" s="4"/>
      <c r="CC194" s="4"/>
      <c r="CD194" s="4"/>
      <c r="CE194" s="4"/>
      <c r="CF194" s="4"/>
      <c r="CG194" s="4"/>
      <c r="CH194" s="4"/>
      <c r="CI194" s="4"/>
      <c r="CJ194" s="4"/>
      <c r="CK194" s="4"/>
      <c r="CL194" s="4"/>
      <c r="CM194" s="4"/>
      <c r="CN194" s="4"/>
      <c r="CO194" s="4"/>
      <c r="CP194" s="4"/>
      <c r="CQ194" s="4"/>
      <c r="CR194" s="4"/>
      <c r="CS194" s="4"/>
      <c r="CT194" s="4"/>
      <c r="CU194" s="4"/>
      <c r="CV194" s="4"/>
      <c r="CW194" s="4"/>
      <c r="CX194" s="4"/>
      <c r="CY194" s="4"/>
      <c r="CZ194" s="4"/>
      <c r="DA194" s="4"/>
      <c r="DB194" s="4"/>
      <c r="DC194" s="4"/>
      <c r="DD194" s="4"/>
      <c r="DE194" s="4"/>
      <c r="DF194" s="4"/>
      <c r="DG194" s="4"/>
      <c r="DH194" s="4"/>
      <c r="DI194" s="4"/>
      <c r="DJ194" s="4"/>
      <c r="DK194" s="4"/>
      <c r="DL194" s="4"/>
      <c r="DM194" s="4"/>
      <c r="DN194" s="4"/>
      <c r="DO194" s="4"/>
      <c r="DP194" s="4"/>
      <c r="DQ194" s="4"/>
      <c r="DR194" s="4"/>
      <c r="DS194" s="4"/>
      <c r="DT194" s="4"/>
      <c r="DU194" s="4"/>
      <c r="DV194" s="4"/>
      <c r="DW194" s="4"/>
      <c r="DX194" s="4"/>
      <c r="DY194" s="4"/>
      <c r="DZ194" s="4"/>
      <c r="EA194" s="4"/>
      <c r="EB194" s="4"/>
      <c r="EC194" s="4"/>
      <c r="ED194" s="4"/>
      <c r="EE194" s="4"/>
      <c r="EF194" s="4"/>
      <c r="EG194" s="4"/>
      <c r="EH194" s="4"/>
      <c r="EI194" s="4"/>
      <c r="EJ194" s="4"/>
      <c r="EK194" s="4"/>
      <c r="EL194" s="4"/>
      <c r="EM194" s="4"/>
      <c r="EN194" s="4"/>
      <c r="EO194" s="4"/>
      <c r="EP194" s="4"/>
      <c r="EQ194" s="4"/>
      <c r="ER194" s="4"/>
      <c r="ES194" s="4"/>
      <c r="ET194" s="4"/>
      <c r="EU194" s="4"/>
      <c r="EV194" s="4"/>
      <c r="EW194" s="4"/>
      <c r="EX194" s="4"/>
      <c r="EY194" s="4"/>
      <c r="EZ194" s="4"/>
      <c r="FA194" s="4"/>
      <c r="FB194" s="4"/>
      <c r="FC194" s="4"/>
      <c r="FD194" s="4"/>
      <c r="FE194" s="4"/>
      <c r="FF194" s="4"/>
      <c r="FG194" s="4"/>
      <c r="FH194" s="4"/>
      <c r="FI194" s="4"/>
      <c r="FJ194" s="4"/>
      <c r="FK194" s="4"/>
      <c r="FL194" s="4"/>
      <c r="FM194" s="4"/>
      <c r="FN194" s="4"/>
      <c r="FO194" s="4"/>
      <c r="FP194" s="4"/>
      <c r="FQ194" s="4"/>
      <c r="FR194" s="4"/>
      <c r="FS194" s="4"/>
      <c r="FT194" s="4"/>
      <c r="FU194" s="4"/>
      <c r="FV194" s="4"/>
      <c r="FW194" s="4"/>
      <c r="FX194" s="4"/>
      <c r="FY194" s="4"/>
      <c r="FZ194" s="4"/>
      <c r="GA194" s="4"/>
      <c r="GB194" s="4"/>
      <c r="GC194" s="4"/>
      <c r="GD194" s="4"/>
      <c r="GE194" s="4"/>
      <c r="GF194" s="4"/>
      <c r="GG194" s="4"/>
      <c r="GH194" s="4"/>
      <c r="GI194" s="4"/>
      <c r="GJ194" s="4"/>
      <c r="GK194" s="4"/>
      <c r="GL194" s="4"/>
      <c r="GM194" s="4"/>
      <c r="GN194" s="4"/>
      <c r="GO194" s="4"/>
      <c r="GP194" s="4"/>
      <c r="GQ194" s="4"/>
      <c r="GR194" s="4"/>
      <c r="GS194" s="4"/>
      <c r="GT194" s="4"/>
      <c r="GU194" s="4"/>
      <c r="GV194" s="4"/>
      <c r="GW194" s="4"/>
      <c r="GX194" s="4"/>
      <c r="GY194" s="4"/>
      <c r="GZ194" s="4"/>
      <c r="HA194" s="4"/>
      <c r="HB194" s="4"/>
      <c r="HC194" s="4"/>
      <c r="HD194" s="4"/>
      <c r="HE194" s="4"/>
    </row>
    <row r="195" spans="1:213" s="2" customFormat="1" ht="43.5" customHeight="1">
      <c r="A195" s="13" t="s">
        <v>795</v>
      </c>
      <c r="B195" s="14">
        <v>44546</v>
      </c>
      <c r="C195" s="90" t="s">
        <v>796</v>
      </c>
      <c r="D195" s="52">
        <v>738681172</v>
      </c>
      <c r="E195" s="38" t="s">
        <v>797</v>
      </c>
      <c r="F195" s="38" t="s">
        <v>798</v>
      </c>
      <c r="G195" s="59">
        <v>182</v>
      </c>
      <c r="H195" s="58">
        <v>0</v>
      </c>
      <c r="I195" s="59">
        <v>0</v>
      </c>
      <c r="J195" s="14">
        <v>44551</v>
      </c>
      <c r="K195" s="14">
        <v>44732</v>
      </c>
      <c r="L195" s="35">
        <v>0</v>
      </c>
      <c r="M195" s="35">
        <v>0</v>
      </c>
      <c r="N195" s="14" t="s">
        <v>21</v>
      </c>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c r="CG195" s="4"/>
      <c r="CH195" s="4"/>
      <c r="CI195" s="4"/>
      <c r="CJ195" s="4"/>
      <c r="CK195" s="4"/>
      <c r="CL195" s="4"/>
      <c r="CM195" s="4"/>
      <c r="CN195" s="4"/>
      <c r="CO195" s="4"/>
      <c r="CP195" s="4"/>
      <c r="CQ195" s="4"/>
      <c r="CR195" s="4"/>
      <c r="CS195" s="4"/>
      <c r="CT195" s="4"/>
      <c r="CU195" s="4"/>
      <c r="CV195" s="4"/>
      <c r="CW195" s="4"/>
      <c r="CX195" s="4"/>
      <c r="CY195" s="4"/>
      <c r="CZ195" s="4"/>
      <c r="DA195" s="4"/>
      <c r="DB195" s="4"/>
      <c r="DC195" s="4"/>
      <c r="DD195" s="4"/>
      <c r="DE195" s="4"/>
      <c r="DF195" s="4"/>
      <c r="DG195" s="4"/>
      <c r="DH195" s="4"/>
      <c r="DI195" s="4"/>
      <c r="DJ195" s="4"/>
      <c r="DK195" s="4"/>
      <c r="DL195" s="4"/>
      <c r="DM195" s="4"/>
      <c r="DN195" s="4"/>
      <c r="DO195" s="4"/>
      <c r="DP195" s="4"/>
      <c r="DQ195" s="4"/>
      <c r="DR195" s="4"/>
      <c r="DS195" s="4"/>
      <c r="DT195" s="4"/>
      <c r="DU195" s="4"/>
      <c r="DV195" s="4"/>
      <c r="DW195" s="4"/>
      <c r="DX195" s="4"/>
      <c r="DY195" s="4"/>
      <c r="DZ195" s="4"/>
      <c r="EA195" s="4"/>
      <c r="EB195" s="4"/>
      <c r="EC195" s="4"/>
      <c r="ED195" s="4"/>
      <c r="EE195" s="4"/>
      <c r="EF195" s="4"/>
      <c r="EG195" s="4"/>
      <c r="EH195" s="4"/>
      <c r="EI195" s="4"/>
      <c r="EJ195" s="4"/>
      <c r="EK195" s="4"/>
      <c r="EL195" s="4"/>
      <c r="EM195" s="4"/>
      <c r="EN195" s="4"/>
      <c r="EO195" s="4"/>
      <c r="EP195" s="4"/>
      <c r="EQ195" s="4"/>
      <c r="ER195" s="4"/>
      <c r="ES195" s="4"/>
      <c r="ET195" s="4"/>
      <c r="EU195" s="4"/>
      <c r="EV195" s="4"/>
      <c r="EW195" s="4"/>
      <c r="EX195" s="4"/>
      <c r="EY195" s="4"/>
      <c r="EZ195" s="4"/>
      <c r="FA195" s="4"/>
      <c r="FB195" s="4"/>
      <c r="FC195" s="4"/>
      <c r="FD195" s="4"/>
      <c r="FE195" s="4"/>
      <c r="FF195" s="4"/>
      <c r="FG195" s="4"/>
      <c r="FH195" s="4"/>
      <c r="FI195" s="4"/>
      <c r="FJ195" s="4"/>
      <c r="FK195" s="4"/>
      <c r="FL195" s="4"/>
      <c r="FM195" s="4"/>
      <c r="FN195" s="4"/>
      <c r="FO195" s="4"/>
      <c r="FP195" s="4"/>
      <c r="FQ195" s="4"/>
      <c r="FR195" s="4"/>
      <c r="FS195" s="4"/>
      <c r="FT195" s="4"/>
      <c r="FU195" s="4"/>
      <c r="FV195" s="4"/>
      <c r="FW195" s="4"/>
      <c r="FX195" s="4"/>
      <c r="FY195" s="4"/>
      <c r="FZ195" s="4"/>
      <c r="GA195" s="4"/>
      <c r="GB195" s="4"/>
      <c r="GC195" s="4"/>
      <c r="GD195" s="4"/>
      <c r="GE195" s="4"/>
      <c r="GF195" s="4"/>
      <c r="GG195" s="4"/>
      <c r="GH195" s="4"/>
      <c r="GI195" s="4"/>
      <c r="GJ195" s="4"/>
      <c r="GK195" s="4"/>
      <c r="GL195" s="4"/>
      <c r="GM195" s="4"/>
      <c r="GN195" s="4"/>
      <c r="GO195" s="4"/>
      <c r="GP195" s="4"/>
      <c r="GQ195" s="4"/>
      <c r="GR195" s="4"/>
      <c r="GS195" s="4"/>
      <c r="GT195" s="4"/>
      <c r="GU195" s="4"/>
      <c r="GV195" s="4"/>
      <c r="GW195" s="4"/>
      <c r="GX195" s="4"/>
      <c r="GY195" s="4"/>
      <c r="GZ195" s="4"/>
      <c r="HA195" s="4"/>
      <c r="HB195" s="4"/>
      <c r="HC195" s="4"/>
      <c r="HD195" s="4"/>
      <c r="HE195" s="4"/>
    </row>
    <row r="196" spans="1:213" s="2" customFormat="1" ht="43.5" customHeight="1">
      <c r="A196" s="13" t="s">
        <v>799</v>
      </c>
      <c r="B196" s="14">
        <v>44547</v>
      </c>
      <c r="C196" s="90" t="s">
        <v>800</v>
      </c>
      <c r="D196" s="52">
        <v>90852600</v>
      </c>
      <c r="E196" s="38" t="s">
        <v>801</v>
      </c>
      <c r="F196" s="38" t="s">
        <v>802</v>
      </c>
      <c r="G196" s="59">
        <v>9</v>
      </c>
      <c r="H196" s="58">
        <v>0</v>
      </c>
      <c r="I196" s="59">
        <v>0</v>
      </c>
      <c r="J196" s="14">
        <v>44553</v>
      </c>
      <c r="K196" s="14">
        <v>44561</v>
      </c>
      <c r="L196" s="28">
        <v>0.9</v>
      </c>
      <c r="M196" s="28">
        <v>0.9</v>
      </c>
      <c r="N196" s="14" t="s">
        <v>21</v>
      </c>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c r="CA196" s="4"/>
      <c r="CB196" s="4"/>
      <c r="CC196" s="4"/>
      <c r="CD196" s="4"/>
      <c r="CE196" s="4"/>
      <c r="CF196" s="4"/>
      <c r="CG196" s="4"/>
      <c r="CH196" s="4"/>
      <c r="CI196" s="4"/>
      <c r="CJ196" s="4"/>
      <c r="CK196" s="4"/>
      <c r="CL196" s="4"/>
      <c r="CM196" s="4"/>
      <c r="CN196" s="4"/>
      <c r="CO196" s="4"/>
      <c r="CP196" s="4"/>
      <c r="CQ196" s="4"/>
      <c r="CR196" s="4"/>
      <c r="CS196" s="4"/>
      <c r="CT196" s="4"/>
      <c r="CU196" s="4"/>
      <c r="CV196" s="4"/>
      <c r="CW196" s="4"/>
      <c r="CX196" s="4"/>
      <c r="CY196" s="4"/>
      <c r="CZ196" s="4"/>
      <c r="DA196" s="4"/>
      <c r="DB196" s="4"/>
      <c r="DC196" s="4"/>
      <c r="DD196" s="4"/>
      <c r="DE196" s="4"/>
      <c r="DF196" s="4"/>
      <c r="DG196" s="4"/>
      <c r="DH196" s="4"/>
      <c r="DI196" s="4"/>
      <c r="DJ196" s="4"/>
      <c r="DK196" s="4"/>
      <c r="DL196" s="4"/>
      <c r="DM196" s="4"/>
      <c r="DN196" s="4"/>
      <c r="DO196" s="4"/>
      <c r="DP196" s="4"/>
      <c r="DQ196" s="4"/>
      <c r="DR196" s="4"/>
      <c r="DS196" s="4"/>
      <c r="DT196" s="4"/>
      <c r="DU196" s="4"/>
      <c r="DV196" s="4"/>
      <c r="DW196" s="4"/>
      <c r="DX196" s="4"/>
      <c r="DY196" s="4"/>
      <c r="DZ196" s="4"/>
      <c r="EA196" s="4"/>
      <c r="EB196" s="4"/>
      <c r="EC196" s="4"/>
      <c r="ED196" s="4"/>
      <c r="EE196" s="4"/>
      <c r="EF196" s="4"/>
      <c r="EG196" s="4"/>
      <c r="EH196" s="4"/>
      <c r="EI196" s="4"/>
      <c r="EJ196" s="4"/>
      <c r="EK196" s="4"/>
      <c r="EL196" s="4"/>
      <c r="EM196" s="4"/>
      <c r="EN196" s="4"/>
      <c r="EO196" s="4"/>
      <c r="EP196" s="4"/>
      <c r="EQ196" s="4"/>
      <c r="ER196" s="4"/>
      <c r="ES196" s="4"/>
      <c r="ET196" s="4"/>
      <c r="EU196" s="4"/>
      <c r="EV196" s="4"/>
      <c r="EW196" s="4"/>
      <c r="EX196" s="4"/>
      <c r="EY196" s="4"/>
      <c r="EZ196" s="4"/>
      <c r="FA196" s="4"/>
      <c r="FB196" s="4"/>
      <c r="FC196" s="4"/>
      <c r="FD196" s="4"/>
      <c r="FE196" s="4"/>
      <c r="FF196" s="4"/>
      <c r="FG196" s="4"/>
      <c r="FH196" s="4"/>
      <c r="FI196" s="4"/>
      <c r="FJ196" s="4"/>
      <c r="FK196" s="4"/>
      <c r="FL196" s="4"/>
      <c r="FM196" s="4"/>
      <c r="FN196" s="4"/>
      <c r="FO196" s="4"/>
      <c r="FP196" s="4"/>
      <c r="FQ196" s="4"/>
      <c r="FR196" s="4"/>
      <c r="FS196" s="4"/>
      <c r="FT196" s="4"/>
      <c r="FU196" s="4"/>
      <c r="FV196" s="4"/>
      <c r="FW196" s="4"/>
      <c r="FX196" s="4"/>
      <c r="FY196" s="4"/>
      <c r="FZ196" s="4"/>
      <c r="GA196" s="4"/>
      <c r="GB196" s="4"/>
      <c r="GC196" s="4"/>
      <c r="GD196" s="4"/>
      <c r="GE196" s="4"/>
      <c r="GF196" s="4"/>
      <c r="GG196" s="4"/>
      <c r="GH196" s="4"/>
      <c r="GI196" s="4"/>
      <c r="GJ196" s="4"/>
      <c r="GK196" s="4"/>
      <c r="GL196" s="4"/>
      <c r="GM196" s="4"/>
      <c r="GN196" s="4"/>
      <c r="GO196" s="4"/>
      <c r="GP196" s="4"/>
      <c r="GQ196" s="4"/>
      <c r="GR196" s="4"/>
      <c r="GS196" s="4"/>
      <c r="GT196" s="4"/>
      <c r="GU196" s="4"/>
      <c r="GV196" s="4"/>
      <c r="GW196" s="4"/>
      <c r="GX196" s="4"/>
      <c r="GY196" s="4"/>
      <c r="GZ196" s="4"/>
      <c r="HA196" s="4"/>
      <c r="HB196" s="4"/>
      <c r="HC196" s="4"/>
      <c r="HD196" s="4"/>
      <c r="HE196" s="4"/>
    </row>
    <row r="197" spans="1:213" s="2" customFormat="1" ht="43.5" customHeight="1">
      <c r="A197" s="13" t="s">
        <v>803</v>
      </c>
      <c r="B197" s="14">
        <v>44550</v>
      </c>
      <c r="C197" s="90" t="s">
        <v>804</v>
      </c>
      <c r="D197" s="52">
        <v>15000000</v>
      </c>
      <c r="E197" s="38" t="s">
        <v>805</v>
      </c>
      <c r="F197" s="38" t="s">
        <v>806</v>
      </c>
      <c r="G197" s="59">
        <v>-287</v>
      </c>
      <c r="H197" s="58">
        <v>0</v>
      </c>
      <c r="I197" s="59">
        <v>0</v>
      </c>
      <c r="J197" s="14">
        <v>44550</v>
      </c>
      <c r="K197" s="14">
        <v>44262</v>
      </c>
      <c r="L197" s="35">
        <v>0</v>
      </c>
      <c r="M197" s="35">
        <v>0</v>
      </c>
      <c r="N197" s="14" t="s">
        <v>21</v>
      </c>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c r="CA197" s="4"/>
      <c r="CB197" s="4"/>
      <c r="CC197" s="4"/>
      <c r="CD197" s="4"/>
      <c r="CE197" s="4"/>
      <c r="CF197" s="4"/>
      <c r="CG197" s="4"/>
      <c r="CH197" s="4"/>
      <c r="CI197" s="4"/>
      <c r="CJ197" s="4"/>
      <c r="CK197" s="4"/>
      <c r="CL197" s="4"/>
      <c r="CM197" s="4"/>
      <c r="CN197" s="4"/>
      <c r="CO197" s="4"/>
      <c r="CP197" s="4"/>
      <c r="CQ197" s="4"/>
      <c r="CR197" s="4"/>
      <c r="CS197" s="4"/>
      <c r="CT197" s="4"/>
      <c r="CU197" s="4"/>
      <c r="CV197" s="4"/>
      <c r="CW197" s="4"/>
      <c r="CX197" s="4"/>
      <c r="CY197" s="4"/>
      <c r="CZ197" s="4"/>
      <c r="DA197" s="4"/>
      <c r="DB197" s="4"/>
      <c r="DC197" s="4"/>
      <c r="DD197" s="4"/>
      <c r="DE197" s="4"/>
      <c r="DF197" s="4"/>
      <c r="DG197" s="4"/>
      <c r="DH197" s="4"/>
      <c r="DI197" s="4"/>
      <c r="DJ197" s="4"/>
      <c r="DK197" s="4"/>
      <c r="DL197" s="4"/>
      <c r="DM197" s="4"/>
      <c r="DN197" s="4"/>
      <c r="DO197" s="4"/>
      <c r="DP197" s="4"/>
      <c r="DQ197" s="4"/>
      <c r="DR197" s="4"/>
      <c r="DS197" s="4"/>
      <c r="DT197" s="4"/>
      <c r="DU197" s="4"/>
      <c r="DV197" s="4"/>
      <c r="DW197" s="4"/>
      <c r="DX197" s="4"/>
      <c r="DY197" s="4"/>
      <c r="DZ197" s="4"/>
      <c r="EA197" s="4"/>
      <c r="EB197" s="4"/>
      <c r="EC197" s="4"/>
      <c r="ED197" s="4"/>
      <c r="EE197" s="4"/>
      <c r="EF197" s="4"/>
      <c r="EG197" s="4"/>
      <c r="EH197" s="4"/>
      <c r="EI197" s="4"/>
      <c r="EJ197" s="4"/>
      <c r="EK197" s="4"/>
      <c r="EL197" s="4"/>
      <c r="EM197" s="4"/>
      <c r="EN197" s="4"/>
      <c r="EO197" s="4"/>
      <c r="EP197" s="4"/>
      <c r="EQ197" s="4"/>
      <c r="ER197" s="4"/>
      <c r="ES197" s="4"/>
      <c r="ET197" s="4"/>
      <c r="EU197" s="4"/>
      <c r="EV197" s="4"/>
      <c r="EW197" s="4"/>
      <c r="EX197" s="4"/>
      <c r="EY197" s="4"/>
      <c r="EZ197" s="4"/>
      <c r="FA197" s="4"/>
      <c r="FB197" s="4"/>
      <c r="FC197" s="4"/>
      <c r="FD197" s="4"/>
      <c r="FE197" s="4"/>
      <c r="FF197" s="4"/>
      <c r="FG197" s="4"/>
      <c r="FH197" s="4"/>
      <c r="FI197" s="4"/>
      <c r="FJ197" s="4"/>
      <c r="FK197" s="4"/>
      <c r="FL197" s="4"/>
      <c r="FM197" s="4"/>
      <c r="FN197" s="4"/>
      <c r="FO197" s="4"/>
      <c r="FP197" s="4"/>
      <c r="FQ197" s="4"/>
      <c r="FR197" s="4"/>
      <c r="FS197" s="4"/>
      <c r="FT197" s="4"/>
      <c r="FU197" s="4"/>
      <c r="FV197" s="4"/>
      <c r="FW197" s="4"/>
      <c r="FX197" s="4"/>
      <c r="FY197" s="4"/>
      <c r="FZ197" s="4"/>
      <c r="GA197" s="4"/>
      <c r="GB197" s="4"/>
      <c r="GC197" s="4"/>
      <c r="GD197" s="4"/>
      <c r="GE197" s="4"/>
      <c r="GF197" s="4"/>
      <c r="GG197" s="4"/>
      <c r="GH197" s="4"/>
      <c r="GI197" s="4"/>
      <c r="GJ197" s="4"/>
      <c r="GK197" s="4"/>
      <c r="GL197" s="4"/>
      <c r="GM197" s="4"/>
      <c r="GN197" s="4"/>
      <c r="GO197" s="4"/>
      <c r="GP197" s="4"/>
      <c r="GQ197" s="4"/>
      <c r="GR197" s="4"/>
      <c r="GS197" s="4"/>
      <c r="GT197" s="4"/>
      <c r="GU197" s="4"/>
      <c r="GV197" s="4"/>
      <c r="GW197" s="4"/>
      <c r="GX197" s="4"/>
      <c r="GY197" s="4"/>
      <c r="GZ197" s="4"/>
      <c r="HA197" s="4"/>
      <c r="HB197" s="4"/>
      <c r="HC197" s="4"/>
      <c r="HD197" s="4"/>
      <c r="HE197" s="4"/>
    </row>
    <row r="198" spans="1:213" s="2" customFormat="1" ht="43.5" customHeight="1">
      <c r="A198" s="13" t="s">
        <v>807</v>
      </c>
      <c r="B198" s="14">
        <v>44546</v>
      </c>
      <c r="C198" s="90" t="s">
        <v>808</v>
      </c>
      <c r="D198" s="52">
        <v>1421252700</v>
      </c>
      <c r="E198" s="38" t="s">
        <v>620</v>
      </c>
      <c r="F198" s="38" t="s">
        <v>809</v>
      </c>
      <c r="G198" s="59">
        <v>228</v>
      </c>
      <c r="H198" s="58">
        <v>0</v>
      </c>
      <c r="I198" s="59">
        <v>0</v>
      </c>
      <c r="J198" s="14">
        <v>44546</v>
      </c>
      <c r="K198" s="14">
        <v>44773</v>
      </c>
      <c r="L198" s="28">
        <v>1</v>
      </c>
      <c r="M198" s="28">
        <v>1</v>
      </c>
      <c r="N198" s="14" t="s">
        <v>21</v>
      </c>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c r="CA198" s="4"/>
      <c r="CB198" s="4"/>
      <c r="CC198" s="4"/>
      <c r="CD198" s="4"/>
      <c r="CE198" s="4"/>
      <c r="CF198" s="4"/>
      <c r="CG198" s="4"/>
      <c r="CH198" s="4"/>
      <c r="CI198" s="4"/>
      <c r="CJ198" s="4"/>
      <c r="CK198" s="4"/>
      <c r="CL198" s="4"/>
      <c r="CM198" s="4"/>
      <c r="CN198" s="4"/>
      <c r="CO198" s="4"/>
      <c r="CP198" s="4"/>
      <c r="CQ198" s="4"/>
      <c r="CR198" s="4"/>
      <c r="CS198" s="4"/>
      <c r="CT198" s="4"/>
      <c r="CU198" s="4"/>
      <c r="CV198" s="4"/>
      <c r="CW198" s="4"/>
      <c r="CX198" s="4"/>
      <c r="CY198" s="4"/>
      <c r="CZ198" s="4"/>
      <c r="DA198" s="4"/>
      <c r="DB198" s="4"/>
      <c r="DC198" s="4"/>
      <c r="DD198" s="4"/>
      <c r="DE198" s="4"/>
      <c r="DF198" s="4"/>
      <c r="DG198" s="4"/>
      <c r="DH198" s="4"/>
      <c r="DI198" s="4"/>
      <c r="DJ198" s="4"/>
      <c r="DK198" s="4"/>
      <c r="DL198" s="4"/>
      <c r="DM198" s="4"/>
      <c r="DN198" s="4"/>
      <c r="DO198" s="4"/>
      <c r="DP198" s="4"/>
      <c r="DQ198" s="4"/>
      <c r="DR198" s="4"/>
      <c r="DS198" s="4"/>
      <c r="DT198" s="4"/>
      <c r="DU198" s="4"/>
      <c r="DV198" s="4"/>
      <c r="DW198" s="4"/>
      <c r="DX198" s="4"/>
      <c r="DY198" s="4"/>
      <c r="DZ198" s="4"/>
      <c r="EA198" s="4"/>
      <c r="EB198" s="4"/>
      <c r="EC198" s="4"/>
      <c r="ED198" s="4"/>
      <c r="EE198" s="4"/>
      <c r="EF198" s="4"/>
      <c r="EG198" s="4"/>
      <c r="EH198" s="4"/>
      <c r="EI198" s="4"/>
      <c r="EJ198" s="4"/>
      <c r="EK198" s="4"/>
      <c r="EL198" s="4"/>
      <c r="EM198" s="4"/>
      <c r="EN198" s="4"/>
      <c r="EO198" s="4"/>
      <c r="EP198" s="4"/>
      <c r="EQ198" s="4"/>
      <c r="ER198" s="4"/>
      <c r="ES198" s="4"/>
      <c r="ET198" s="4"/>
      <c r="EU198" s="4"/>
      <c r="EV198" s="4"/>
      <c r="EW198" s="4"/>
      <c r="EX198" s="4"/>
      <c r="EY198" s="4"/>
      <c r="EZ198" s="4"/>
      <c r="FA198" s="4"/>
      <c r="FB198" s="4"/>
      <c r="FC198" s="4"/>
      <c r="FD198" s="4"/>
      <c r="FE198" s="4"/>
      <c r="FF198" s="4"/>
      <c r="FG198" s="4"/>
      <c r="FH198" s="4"/>
      <c r="FI198" s="4"/>
      <c r="FJ198" s="4"/>
      <c r="FK198" s="4"/>
      <c r="FL198" s="4"/>
      <c r="FM198" s="4"/>
      <c r="FN198" s="4"/>
      <c r="FO198" s="4"/>
      <c r="FP198" s="4"/>
      <c r="FQ198" s="4"/>
      <c r="FR198" s="4"/>
      <c r="FS198" s="4"/>
      <c r="FT198" s="4"/>
      <c r="FU198" s="4"/>
      <c r="FV198" s="4"/>
      <c r="FW198" s="4"/>
      <c r="FX198" s="4"/>
      <c r="FY198" s="4"/>
      <c r="FZ198" s="4"/>
      <c r="GA198" s="4"/>
      <c r="GB198" s="4"/>
      <c r="GC198" s="4"/>
      <c r="GD198" s="4"/>
      <c r="GE198" s="4"/>
      <c r="GF198" s="4"/>
      <c r="GG198" s="4"/>
      <c r="GH198" s="4"/>
      <c r="GI198" s="4"/>
      <c r="GJ198" s="4"/>
      <c r="GK198" s="4"/>
      <c r="GL198" s="4"/>
      <c r="GM198" s="4"/>
      <c r="GN198" s="4"/>
      <c r="GO198" s="4"/>
      <c r="GP198" s="4"/>
      <c r="GQ198" s="4"/>
      <c r="GR198" s="4"/>
      <c r="GS198" s="4"/>
      <c r="GT198" s="4"/>
      <c r="GU198" s="4"/>
      <c r="GV198" s="4"/>
      <c r="GW198" s="4"/>
      <c r="GX198" s="4"/>
      <c r="GY198" s="4"/>
      <c r="GZ198" s="4"/>
      <c r="HA198" s="4"/>
      <c r="HB198" s="4"/>
      <c r="HC198" s="4"/>
      <c r="HD198" s="4"/>
      <c r="HE198" s="4"/>
    </row>
    <row r="199" spans="1:213" s="2" customFormat="1" ht="43.5" customHeight="1">
      <c r="A199" s="13" t="s">
        <v>810</v>
      </c>
      <c r="B199" s="14">
        <v>44557</v>
      </c>
      <c r="C199" s="90" t="s">
        <v>811</v>
      </c>
      <c r="D199" s="52">
        <v>258159524</v>
      </c>
      <c r="E199" s="38" t="s">
        <v>812</v>
      </c>
      <c r="F199" s="38" t="s">
        <v>813</v>
      </c>
      <c r="G199" s="59">
        <v>215</v>
      </c>
      <c r="H199" s="58">
        <v>0</v>
      </c>
      <c r="I199" s="59">
        <v>0</v>
      </c>
      <c r="J199" s="14">
        <v>44559</v>
      </c>
      <c r="K199" s="14">
        <v>44773</v>
      </c>
      <c r="L199" s="35">
        <v>0</v>
      </c>
      <c r="M199" s="35">
        <v>0</v>
      </c>
      <c r="N199" s="14" t="s">
        <v>21</v>
      </c>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c r="BX199" s="4"/>
      <c r="BY199" s="4"/>
      <c r="BZ199" s="4"/>
      <c r="CA199" s="4"/>
      <c r="CB199" s="4"/>
      <c r="CC199" s="4"/>
      <c r="CD199" s="4"/>
      <c r="CE199" s="4"/>
      <c r="CF199" s="4"/>
      <c r="CG199" s="4"/>
      <c r="CH199" s="4"/>
      <c r="CI199" s="4"/>
      <c r="CJ199" s="4"/>
      <c r="CK199" s="4"/>
      <c r="CL199" s="4"/>
      <c r="CM199" s="4"/>
      <c r="CN199" s="4"/>
      <c r="CO199" s="4"/>
      <c r="CP199" s="4"/>
      <c r="CQ199" s="4"/>
      <c r="CR199" s="4"/>
      <c r="CS199" s="4"/>
      <c r="CT199" s="4"/>
      <c r="CU199" s="4"/>
      <c r="CV199" s="4"/>
      <c r="CW199" s="4"/>
      <c r="CX199" s="4"/>
      <c r="CY199" s="4"/>
      <c r="CZ199" s="4"/>
      <c r="DA199" s="4"/>
      <c r="DB199" s="4"/>
      <c r="DC199" s="4"/>
      <c r="DD199" s="4"/>
      <c r="DE199" s="4"/>
      <c r="DF199" s="4"/>
      <c r="DG199" s="4"/>
      <c r="DH199" s="4"/>
      <c r="DI199" s="4"/>
      <c r="DJ199" s="4"/>
      <c r="DK199" s="4"/>
      <c r="DL199" s="4"/>
      <c r="DM199" s="4"/>
      <c r="DN199" s="4"/>
      <c r="DO199" s="4"/>
      <c r="DP199" s="4"/>
      <c r="DQ199" s="4"/>
      <c r="DR199" s="4"/>
      <c r="DS199" s="4"/>
      <c r="DT199" s="4"/>
      <c r="DU199" s="4"/>
      <c r="DV199" s="4"/>
      <c r="DW199" s="4"/>
      <c r="DX199" s="4"/>
      <c r="DY199" s="4"/>
      <c r="DZ199" s="4"/>
      <c r="EA199" s="4"/>
      <c r="EB199" s="4"/>
      <c r="EC199" s="4"/>
      <c r="ED199" s="4"/>
      <c r="EE199" s="4"/>
      <c r="EF199" s="4"/>
      <c r="EG199" s="4"/>
      <c r="EH199" s="4"/>
      <c r="EI199" s="4"/>
      <c r="EJ199" s="4"/>
      <c r="EK199" s="4"/>
      <c r="EL199" s="4"/>
      <c r="EM199" s="4"/>
      <c r="EN199" s="4"/>
      <c r="EO199" s="4"/>
      <c r="EP199" s="4"/>
      <c r="EQ199" s="4"/>
      <c r="ER199" s="4"/>
      <c r="ES199" s="4"/>
      <c r="ET199" s="4"/>
      <c r="EU199" s="4"/>
      <c r="EV199" s="4"/>
      <c r="EW199" s="4"/>
      <c r="EX199" s="4"/>
      <c r="EY199" s="4"/>
      <c r="EZ199" s="4"/>
      <c r="FA199" s="4"/>
      <c r="FB199" s="4"/>
      <c r="FC199" s="4"/>
      <c r="FD199" s="4"/>
      <c r="FE199" s="4"/>
      <c r="FF199" s="4"/>
      <c r="FG199" s="4"/>
      <c r="FH199" s="4"/>
      <c r="FI199" s="4"/>
      <c r="FJ199" s="4"/>
      <c r="FK199" s="4"/>
      <c r="FL199" s="4"/>
      <c r="FM199" s="4"/>
      <c r="FN199" s="4"/>
      <c r="FO199" s="4"/>
      <c r="FP199" s="4"/>
      <c r="FQ199" s="4"/>
      <c r="FR199" s="4"/>
      <c r="FS199" s="4"/>
      <c r="FT199" s="4"/>
      <c r="FU199" s="4"/>
      <c r="FV199" s="4"/>
      <c r="FW199" s="4"/>
      <c r="FX199" s="4"/>
      <c r="FY199" s="4"/>
      <c r="FZ199" s="4"/>
      <c r="GA199" s="4"/>
      <c r="GB199" s="4"/>
      <c r="GC199" s="4"/>
      <c r="GD199" s="4"/>
      <c r="GE199" s="4"/>
      <c r="GF199" s="4"/>
      <c r="GG199" s="4"/>
      <c r="GH199" s="4"/>
      <c r="GI199" s="4"/>
      <c r="GJ199" s="4"/>
      <c r="GK199" s="4"/>
      <c r="GL199" s="4"/>
      <c r="GM199" s="4"/>
      <c r="GN199" s="4"/>
      <c r="GO199" s="4"/>
      <c r="GP199" s="4"/>
      <c r="GQ199" s="4"/>
      <c r="GR199" s="4"/>
      <c r="GS199" s="4"/>
      <c r="GT199" s="4"/>
      <c r="GU199" s="4"/>
      <c r="GV199" s="4"/>
      <c r="GW199" s="4"/>
      <c r="GX199" s="4"/>
      <c r="GY199" s="4"/>
      <c r="GZ199" s="4"/>
      <c r="HA199" s="4"/>
      <c r="HB199" s="4"/>
      <c r="HC199" s="4"/>
      <c r="HD199" s="4"/>
      <c r="HE199" s="4"/>
    </row>
    <row r="200" spans="1:213" s="2" customFormat="1" ht="43.5" customHeight="1">
      <c r="A200" s="13" t="s">
        <v>814</v>
      </c>
      <c r="B200" s="14">
        <v>44558</v>
      </c>
      <c r="C200" s="90" t="s">
        <v>528</v>
      </c>
      <c r="D200" s="52">
        <v>90478080</v>
      </c>
      <c r="E200" s="38" t="s">
        <v>794</v>
      </c>
      <c r="F200" s="38" t="s">
        <v>815</v>
      </c>
      <c r="G200" s="59">
        <v>208</v>
      </c>
      <c r="H200" s="58">
        <v>0</v>
      </c>
      <c r="I200" s="59">
        <v>0</v>
      </c>
      <c r="J200" s="14">
        <v>44559</v>
      </c>
      <c r="K200" s="14">
        <v>44766</v>
      </c>
      <c r="L200" s="28">
        <v>1</v>
      </c>
      <c r="M200" s="28">
        <v>1</v>
      </c>
      <c r="N200" s="14" t="s">
        <v>21</v>
      </c>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c r="BX200" s="4"/>
      <c r="BY200" s="4"/>
      <c r="BZ200" s="4"/>
      <c r="CA200" s="4"/>
      <c r="CB200" s="4"/>
      <c r="CC200" s="4"/>
      <c r="CD200" s="4"/>
      <c r="CE200" s="4"/>
      <c r="CF200" s="4"/>
      <c r="CG200" s="4"/>
      <c r="CH200" s="4"/>
      <c r="CI200" s="4"/>
      <c r="CJ200" s="4"/>
      <c r="CK200" s="4"/>
      <c r="CL200" s="4"/>
      <c r="CM200" s="4"/>
      <c r="CN200" s="4"/>
      <c r="CO200" s="4"/>
      <c r="CP200" s="4"/>
      <c r="CQ200" s="4"/>
      <c r="CR200" s="4"/>
      <c r="CS200" s="4"/>
      <c r="CT200" s="4"/>
      <c r="CU200" s="4"/>
      <c r="CV200" s="4"/>
      <c r="CW200" s="4"/>
      <c r="CX200" s="4"/>
      <c r="CY200" s="4"/>
      <c r="CZ200" s="4"/>
      <c r="DA200" s="4"/>
      <c r="DB200" s="4"/>
      <c r="DC200" s="4"/>
      <c r="DD200" s="4"/>
      <c r="DE200" s="4"/>
      <c r="DF200" s="4"/>
      <c r="DG200" s="4"/>
      <c r="DH200" s="4"/>
      <c r="DI200" s="4"/>
      <c r="DJ200" s="4"/>
      <c r="DK200" s="4"/>
      <c r="DL200" s="4"/>
      <c r="DM200" s="4"/>
      <c r="DN200" s="4"/>
      <c r="DO200" s="4"/>
      <c r="DP200" s="4"/>
      <c r="DQ200" s="4"/>
      <c r="DR200" s="4"/>
      <c r="DS200" s="4"/>
      <c r="DT200" s="4"/>
      <c r="DU200" s="4"/>
      <c r="DV200" s="4"/>
      <c r="DW200" s="4"/>
      <c r="DX200" s="4"/>
      <c r="DY200" s="4"/>
      <c r="DZ200" s="4"/>
      <c r="EA200" s="4"/>
      <c r="EB200" s="4"/>
      <c r="EC200" s="4"/>
      <c r="ED200" s="4"/>
      <c r="EE200" s="4"/>
      <c r="EF200" s="4"/>
      <c r="EG200" s="4"/>
      <c r="EH200" s="4"/>
      <c r="EI200" s="4"/>
      <c r="EJ200" s="4"/>
      <c r="EK200" s="4"/>
      <c r="EL200" s="4"/>
      <c r="EM200" s="4"/>
      <c r="EN200" s="4"/>
      <c r="EO200" s="4"/>
      <c r="EP200" s="4"/>
      <c r="EQ200" s="4"/>
      <c r="ER200" s="4"/>
      <c r="ES200" s="4"/>
      <c r="ET200" s="4"/>
      <c r="EU200" s="4"/>
      <c r="EV200" s="4"/>
      <c r="EW200" s="4"/>
      <c r="EX200" s="4"/>
      <c r="EY200" s="4"/>
      <c r="EZ200" s="4"/>
      <c r="FA200" s="4"/>
      <c r="FB200" s="4"/>
      <c r="FC200" s="4"/>
      <c r="FD200" s="4"/>
      <c r="FE200" s="4"/>
      <c r="FF200" s="4"/>
      <c r="FG200" s="4"/>
      <c r="FH200" s="4"/>
      <c r="FI200" s="4"/>
      <c r="FJ200" s="4"/>
      <c r="FK200" s="4"/>
      <c r="FL200" s="4"/>
      <c r="FM200" s="4"/>
      <c r="FN200" s="4"/>
      <c r="FO200" s="4"/>
      <c r="FP200" s="4"/>
      <c r="FQ200" s="4"/>
      <c r="FR200" s="4"/>
      <c r="FS200" s="4"/>
      <c r="FT200" s="4"/>
      <c r="FU200" s="4"/>
      <c r="FV200" s="4"/>
      <c r="FW200" s="4"/>
      <c r="FX200" s="4"/>
      <c r="FY200" s="4"/>
      <c r="FZ200" s="4"/>
      <c r="GA200" s="4"/>
      <c r="GB200" s="4"/>
      <c r="GC200" s="4"/>
      <c r="GD200" s="4"/>
      <c r="GE200" s="4"/>
      <c r="GF200" s="4"/>
      <c r="GG200" s="4"/>
      <c r="GH200" s="4"/>
      <c r="GI200" s="4"/>
      <c r="GJ200" s="4"/>
      <c r="GK200" s="4"/>
      <c r="GL200" s="4"/>
      <c r="GM200" s="4"/>
      <c r="GN200" s="4"/>
      <c r="GO200" s="4"/>
      <c r="GP200" s="4"/>
      <c r="GQ200" s="4"/>
      <c r="GR200" s="4"/>
      <c r="GS200" s="4"/>
      <c r="GT200" s="4"/>
      <c r="GU200" s="4"/>
      <c r="GV200" s="4"/>
      <c r="GW200" s="4"/>
      <c r="GX200" s="4"/>
      <c r="GY200" s="4"/>
      <c r="GZ200" s="4"/>
      <c r="HA200" s="4"/>
      <c r="HB200" s="4"/>
      <c r="HC200" s="4"/>
      <c r="HD200" s="4"/>
      <c r="HE200" s="4"/>
    </row>
    <row r="201" spans="1:213" s="2" customFormat="1" ht="43.5" customHeight="1">
      <c r="A201" s="13" t="s">
        <v>816</v>
      </c>
      <c r="B201" s="14">
        <v>44557</v>
      </c>
      <c r="C201" s="90" t="s">
        <v>817</v>
      </c>
      <c r="D201" s="52">
        <v>392664493</v>
      </c>
      <c r="E201" s="38" t="s">
        <v>818</v>
      </c>
      <c r="F201" s="38" t="s">
        <v>819</v>
      </c>
      <c r="G201" s="59">
        <v>3</v>
      </c>
      <c r="H201" s="58">
        <v>0</v>
      </c>
      <c r="I201" s="59">
        <v>31</v>
      </c>
      <c r="J201" s="14">
        <v>44559</v>
      </c>
      <c r="K201" s="14">
        <v>44592</v>
      </c>
      <c r="L201" s="28">
        <v>0.9</v>
      </c>
      <c r="M201" s="28">
        <v>0.9</v>
      </c>
      <c r="N201" s="14" t="s">
        <v>21</v>
      </c>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c r="CA201" s="4"/>
      <c r="CB201" s="4"/>
      <c r="CC201" s="4"/>
      <c r="CD201" s="4"/>
      <c r="CE201" s="4"/>
      <c r="CF201" s="4"/>
      <c r="CG201" s="4"/>
      <c r="CH201" s="4"/>
      <c r="CI201" s="4"/>
      <c r="CJ201" s="4"/>
      <c r="CK201" s="4"/>
      <c r="CL201" s="4"/>
      <c r="CM201" s="4"/>
      <c r="CN201" s="4"/>
      <c r="CO201" s="4"/>
      <c r="CP201" s="4"/>
      <c r="CQ201" s="4"/>
      <c r="CR201" s="4"/>
      <c r="CS201" s="4"/>
      <c r="CT201" s="4"/>
      <c r="CU201" s="4"/>
      <c r="CV201" s="4"/>
      <c r="CW201" s="4"/>
      <c r="CX201" s="4"/>
      <c r="CY201" s="4"/>
      <c r="CZ201" s="4"/>
      <c r="DA201" s="4"/>
      <c r="DB201" s="4"/>
      <c r="DC201" s="4"/>
      <c r="DD201" s="4"/>
      <c r="DE201" s="4"/>
      <c r="DF201" s="4"/>
      <c r="DG201" s="4"/>
      <c r="DH201" s="4"/>
      <c r="DI201" s="4"/>
      <c r="DJ201" s="4"/>
      <c r="DK201" s="4"/>
      <c r="DL201" s="4"/>
      <c r="DM201" s="4"/>
      <c r="DN201" s="4"/>
      <c r="DO201" s="4"/>
      <c r="DP201" s="4"/>
      <c r="DQ201" s="4"/>
      <c r="DR201" s="4"/>
      <c r="DS201" s="4"/>
      <c r="DT201" s="4"/>
      <c r="DU201" s="4"/>
      <c r="DV201" s="4"/>
      <c r="DW201" s="4"/>
      <c r="DX201" s="4"/>
      <c r="DY201" s="4"/>
      <c r="DZ201" s="4"/>
      <c r="EA201" s="4"/>
      <c r="EB201" s="4"/>
      <c r="EC201" s="4"/>
      <c r="ED201" s="4"/>
      <c r="EE201" s="4"/>
      <c r="EF201" s="4"/>
      <c r="EG201" s="4"/>
      <c r="EH201" s="4"/>
      <c r="EI201" s="4"/>
      <c r="EJ201" s="4"/>
      <c r="EK201" s="4"/>
      <c r="EL201" s="4"/>
      <c r="EM201" s="4"/>
      <c r="EN201" s="4"/>
      <c r="EO201" s="4"/>
      <c r="EP201" s="4"/>
      <c r="EQ201" s="4"/>
      <c r="ER201" s="4"/>
      <c r="ES201" s="4"/>
      <c r="ET201" s="4"/>
      <c r="EU201" s="4"/>
      <c r="EV201" s="4"/>
      <c r="EW201" s="4"/>
      <c r="EX201" s="4"/>
      <c r="EY201" s="4"/>
      <c r="EZ201" s="4"/>
      <c r="FA201" s="4"/>
      <c r="FB201" s="4"/>
      <c r="FC201" s="4"/>
      <c r="FD201" s="4"/>
      <c r="FE201" s="4"/>
      <c r="FF201" s="4"/>
      <c r="FG201" s="4"/>
      <c r="FH201" s="4"/>
      <c r="FI201" s="4"/>
      <c r="FJ201" s="4"/>
      <c r="FK201" s="4"/>
      <c r="FL201" s="4"/>
      <c r="FM201" s="4"/>
      <c r="FN201" s="4"/>
      <c r="FO201" s="4"/>
      <c r="FP201" s="4"/>
      <c r="FQ201" s="4"/>
      <c r="FR201" s="4"/>
      <c r="FS201" s="4"/>
      <c r="FT201" s="4"/>
      <c r="FU201" s="4"/>
      <c r="FV201" s="4"/>
      <c r="FW201" s="4"/>
      <c r="FX201" s="4"/>
      <c r="FY201" s="4"/>
      <c r="FZ201" s="4"/>
      <c r="GA201" s="4"/>
      <c r="GB201" s="4"/>
      <c r="GC201" s="4"/>
      <c r="GD201" s="4"/>
      <c r="GE201" s="4"/>
      <c r="GF201" s="4"/>
      <c r="GG201" s="4"/>
      <c r="GH201" s="4"/>
      <c r="GI201" s="4"/>
      <c r="GJ201" s="4"/>
      <c r="GK201" s="4"/>
      <c r="GL201" s="4"/>
      <c r="GM201" s="4"/>
      <c r="GN201" s="4"/>
      <c r="GO201" s="4"/>
      <c r="GP201" s="4"/>
      <c r="GQ201" s="4"/>
      <c r="GR201" s="4"/>
      <c r="GS201" s="4"/>
      <c r="GT201" s="4"/>
      <c r="GU201" s="4"/>
      <c r="GV201" s="4"/>
      <c r="GW201" s="4"/>
      <c r="GX201" s="4"/>
      <c r="GY201" s="4"/>
      <c r="GZ201" s="4"/>
      <c r="HA201" s="4"/>
      <c r="HB201" s="4"/>
      <c r="HC201" s="4"/>
      <c r="HD201" s="4"/>
      <c r="HE201" s="4"/>
    </row>
    <row r="202" spans="1:213" s="2" customFormat="1" ht="43.5" customHeight="1">
      <c r="A202" s="13" t="s">
        <v>820</v>
      </c>
      <c r="B202" s="14">
        <v>44554</v>
      </c>
      <c r="C202" s="90" t="s">
        <v>821</v>
      </c>
      <c r="D202" s="52">
        <v>246000000</v>
      </c>
      <c r="E202" s="38" t="s">
        <v>822</v>
      </c>
      <c r="F202" s="38" t="s">
        <v>823</v>
      </c>
      <c r="G202" s="59">
        <v>90</v>
      </c>
      <c r="H202" s="58">
        <v>0</v>
      </c>
      <c r="I202" s="59">
        <v>0</v>
      </c>
      <c r="J202" s="14">
        <v>44559</v>
      </c>
      <c r="K202" s="14">
        <v>44648</v>
      </c>
      <c r="L202" s="28">
        <v>1</v>
      </c>
      <c r="M202" s="28">
        <v>1</v>
      </c>
      <c r="N202" s="14" t="s">
        <v>21</v>
      </c>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c r="CA202" s="4"/>
      <c r="CB202" s="4"/>
      <c r="CC202" s="4"/>
      <c r="CD202" s="4"/>
      <c r="CE202" s="4"/>
      <c r="CF202" s="4"/>
      <c r="CG202" s="4"/>
      <c r="CH202" s="4"/>
      <c r="CI202" s="4"/>
      <c r="CJ202" s="4"/>
      <c r="CK202" s="4"/>
      <c r="CL202" s="4"/>
      <c r="CM202" s="4"/>
      <c r="CN202" s="4"/>
      <c r="CO202" s="4"/>
      <c r="CP202" s="4"/>
      <c r="CQ202" s="4"/>
      <c r="CR202" s="4"/>
      <c r="CS202" s="4"/>
      <c r="CT202" s="4"/>
      <c r="CU202" s="4"/>
      <c r="CV202" s="4"/>
      <c r="CW202" s="4"/>
      <c r="CX202" s="4"/>
      <c r="CY202" s="4"/>
      <c r="CZ202" s="4"/>
      <c r="DA202" s="4"/>
      <c r="DB202" s="4"/>
      <c r="DC202" s="4"/>
      <c r="DD202" s="4"/>
      <c r="DE202" s="4"/>
      <c r="DF202" s="4"/>
      <c r="DG202" s="4"/>
      <c r="DH202" s="4"/>
      <c r="DI202" s="4"/>
      <c r="DJ202" s="4"/>
      <c r="DK202" s="4"/>
      <c r="DL202" s="4"/>
      <c r="DM202" s="4"/>
      <c r="DN202" s="4"/>
      <c r="DO202" s="4"/>
      <c r="DP202" s="4"/>
      <c r="DQ202" s="4"/>
      <c r="DR202" s="4"/>
      <c r="DS202" s="4"/>
      <c r="DT202" s="4"/>
      <c r="DU202" s="4"/>
      <c r="DV202" s="4"/>
      <c r="DW202" s="4"/>
      <c r="DX202" s="4"/>
      <c r="DY202" s="4"/>
      <c r="DZ202" s="4"/>
      <c r="EA202" s="4"/>
      <c r="EB202" s="4"/>
      <c r="EC202" s="4"/>
      <c r="ED202" s="4"/>
      <c r="EE202" s="4"/>
      <c r="EF202" s="4"/>
      <c r="EG202" s="4"/>
      <c r="EH202" s="4"/>
      <c r="EI202" s="4"/>
      <c r="EJ202" s="4"/>
      <c r="EK202" s="4"/>
      <c r="EL202" s="4"/>
      <c r="EM202" s="4"/>
      <c r="EN202" s="4"/>
      <c r="EO202" s="4"/>
      <c r="EP202" s="4"/>
      <c r="EQ202" s="4"/>
      <c r="ER202" s="4"/>
      <c r="ES202" s="4"/>
      <c r="ET202" s="4"/>
      <c r="EU202" s="4"/>
      <c r="EV202" s="4"/>
      <c r="EW202" s="4"/>
      <c r="EX202" s="4"/>
      <c r="EY202" s="4"/>
      <c r="EZ202" s="4"/>
      <c r="FA202" s="4"/>
      <c r="FB202" s="4"/>
      <c r="FC202" s="4"/>
      <c r="FD202" s="4"/>
      <c r="FE202" s="4"/>
      <c r="FF202" s="4"/>
      <c r="FG202" s="4"/>
      <c r="FH202" s="4"/>
      <c r="FI202" s="4"/>
      <c r="FJ202" s="4"/>
      <c r="FK202" s="4"/>
      <c r="FL202" s="4"/>
      <c r="FM202" s="4"/>
      <c r="FN202" s="4"/>
      <c r="FO202" s="4"/>
      <c r="FP202" s="4"/>
      <c r="FQ202" s="4"/>
      <c r="FR202" s="4"/>
      <c r="FS202" s="4"/>
      <c r="FT202" s="4"/>
      <c r="FU202" s="4"/>
      <c r="FV202" s="4"/>
      <c r="FW202" s="4"/>
      <c r="FX202" s="4"/>
      <c r="FY202" s="4"/>
      <c r="FZ202" s="4"/>
      <c r="GA202" s="4"/>
      <c r="GB202" s="4"/>
      <c r="GC202" s="4"/>
      <c r="GD202" s="4"/>
      <c r="GE202" s="4"/>
      <c r="GF202" s="4"/>
      <c r="GG202" s="4"/>
      <c r="GH202" s="4"/>
      <c r="GI202" s="4"/>
      <c r="GJ202" s="4"/>
      <c r="GK202" s="4"/>
      <c r="GL202" s="4"/>
      <c r="GM202" s="4"/>
      <c r="GN202" s="4"/>
      <c r="GO202" s="4"/>
      <c r="GP202" s="4"/>
      <c r="GQ202" s="4"/>
      <c r="GR202" s="4"/>
      <c r="GS202" s="4"/>
      <c r="GT202" s="4"/>
      <c r="GU202" s="4"/>
      <c r="GV202" s="4"/>
      <c r="GW202" s="4"/>
      <c r="GX202" s="4"/>
      <c r="GY202" s="4"/>
      <c r="GZ202" s="4"/>
      <c r="HA202" s="4"/>
      <c r="HB202" s="4"/>
      <c r="HC202" s="4"/>
      <c r="HD202" s="4"/>
      <c r="HE202" s="4"/>
    </row>
    <row r="203" spans="1:213" s="2" customFormat="1" ht="43.5" customHeight="1">
      <c r="A203" s="13" t="s">
        <v>824</v>
      </c>
      <c r="B203" s="14">
        <v>44558</v>
      </c>
      <c r="C203" s="90" t="s">
        <v>825</v>
      </c>
      <c r="D203" s="52">
        <v>1792000000</v>
      </c>
      <c r="E203" s="38" t="s">
        <v>826</v>
      </c>
      <c r="F203" s="38" t="s">
        <v>827</v>
      </c>
      <c r="G203" s="59">
        <v>216</v>
      </c>
      <c r="H203" s="58">
        <v>0</v>
      </c>
      <c r="I203" s="59">
        <v>0</v>
      </c>
      <c r="J203" s="14">
        <v>44558</v>
      </c>
      <c r="K203" s="14">
        <v>44773</v>
      </c>
      <c r="L203" s="28">
        <v>0.17</v>
      </c>
      <c r="M203" s="28">
        <v>0.17</v>
      </c>
      <c r="N203" s="14" t="s">
        <v>21</v>
      </c>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c r="CA203" s="4"/>
      <c r="CB203" s="4"/>
      <c r="CC203" s="4"/>
      <c r="CD203" s="4"/>
      <c r="CE203" s="4"/>
      <c r="CF203" s="4"/>
      <c r="CG203" s="4"/>
      <c r="CH203" s="4"/>
      <c r="CI203" s="4"/>
      <c r="CJ203" s="4"/>
      <c r="CK203" s="4"/>
      <c r="CL203" s="4"/>
      <c r="CM203" s="4"/>
      <c r="CN203" s="4"/>
      <c r="CO203" s="4"/>
      <c r="CP203" s="4"/>
      <c r="CQ203" s="4"/>
      <c r="CR203" s="4"/>
      <c r="CS203" s="4"/>
      <c r="CT203" s="4"/>
      <c r="CU203" s="4"/>
      <c r="CV203" s="4"/>
      <c r="CW203" s="4"/>
      <c r="CX203" s="4"/>
      <c r="CY203" s="4"/>
      <c r="CZ203" s="4"/>
      <c r="DA203" s="4"/>
      <c r="DB203" s="4"/>
      <c r="DC203" s="4"/>
      <c r="DD203" s="4"/>
      <c r="DE203" s="4"/>
      <c r="DF203" s="4"/>
      <c r="DG203" s="4"/>
      <c r="DH203" s="4"/>
      <c r="DI203" s="4"/>
      <c r="DJ203" s="4"/>
      <c r="DK203" s="4"/>
      <c r="DL203" s="4"/>
      <c r="DM203" s="4"/>
      <c r="DN203" s="4"/>
      <c r="DO203" s="4"/>
      <c r="DP203" s="4"/>
      <c r="DQ203" s="4"/>
      <c r="DR203" s="4"/>
      <c r="DS203" s="4"/>
      <c r="DT203" s="4"/>
      <c r="DU203" s="4"/>
      <c r="DV203" s="4"/>
      <c r="DW203" s="4"/>
      <c r="DX203" s="4"/>
      <c r="DY203" s="4"/>
      <c r="DZ203" s="4"/>
      <c r="EA203" s="4"/>
      <c r="EB203" s="4"/>
      <c r="EC203" s="4"/>
      <c r="ED203" s="4"/>
      <c r="EE203" s="4"/>
      <c r="EF203" s="4"/>
      <c r="EG203" s="4"/>
      <c r="EH203" s="4"/>
      <c r="EI203" s="4"/>
      <c r="EJ203" s="4"/>
      <c r="EK203" s="4"/>
      <c r="EL203" s="4"/>
      <c r="EM203" s="4"/>
      <c r="EN203" s="4"/>
      <c r="EO203" s="4"/>
      <c r="EP203" s="4"/>
      <c r="EQ203" s="4"/>
      <c r="ER203" s="4"/>
      <c r="ES203" s="4"/>
      <c r="ET203" s="4"/>
      <c r="EU203" s="4"/>
      <c r="EV203" s="4"/>
      <c r="EW203" s="4"/>
      <c r="EX203" s="4"/>
      <c r="EY203" s="4"/>
      <c r="EZ203" s="4"/>
      <c r="FA203" s="4"/>
      <c r="FB203" s="4"/>
      <c r="FC203" s="4"/>
      <c r="FD203" s="4"/>
      <c r="FE203" s="4"/>
      <c r="FF203" s="4"/>
      <c r="FG203" s="4"/>
      <c r="FH203" s="4"/>
      <c r="FI203" s="4"/>
      <c r="FJ203" s="4"/>
      <c r="FK203" s="4"/>
      <c r="FL203" s="4"/>
      <c r="FM203" s="4"/>
      <c r="FN203" s="4"/>
      <c r="FO203" s="4"/>
      <c r="FP203" s="4"/>
      <c r="FQ203" s="4"/>
      <c r="FR203" s="4"/>
      <c r="FS203" s="4"/>
      <c r="FT203" s="4"/>
      <c r="FU203" s="4"/>
      <c r="FV203" s="4"/>
      <c r="FW203" s="4"/>
      <c r="FX203" s="4"/>
      <c r="FY203" s="4"/>
      <c r="FZ203" s="4"/>
      <c r="GA203" s="4"/>
      <c r="GB203" s="4"/>
      <c r="GC203" s="4"/>
      <c r="GD203" s="4"/>
      <c r="GE203" s="4"/>
      <c r="GF203" s="4"/>
      <c r="GG203" s="4"/>
      <c r="GH203" s="4"/>
      <c r="GI203" s="4"/>
      <c r="GJ203" s="4"/>
      <c r="GK203" s="4"/>
      <c r="GL203" s="4"/>
      <c r="GM203" s="4"/>
      <c r="GN203" s="4"/>
      <c r="GO203" s="4"/>
      <c r="GP203" s="4"/>
      <c r="GQ203" s="4"/>
      <c r="GR203" s="4"/>
      <c r="GS203" s="4"/>
      <c r="GT203" s="4"/>
      <c r="GU203" s="4"/>
      <c r="GV203" s="4"/>
      <c r="GW203" s="4"/>
      <c r="GX203" s="4"/>
      <c r="GY203" s="4"/>
      <c r="GZ203" s="4"/>
      <c r="HA203" s="4"/>
      <c r="HB203" s="4"/>
      <c r="HC203" s="4"/>
      <c r="HD203" s="4"/>
      <c r="HE203" s="4"/>
    </row>
    <row r="204" spans="1:213" s="2" customFormat="1" ht="43.5" customHeight="1">
      <c r="A204" s="13" t="s">
        <v>828</v>
      </c>
      <c r="B204" s="14">
        <v>44559</v>
      </c>
      <c r="C204" s="90" t="s">
        <v>829</v>
      </c>
      <c r="D204" s="52">
        <v>325089011</v>
      </c>
      <c r="E204" s="38" t="s">
        <v>830</v>
      </c>
      <c r="F204" s="38"/>
      <c r="G204" s="59">
        <v>76</v>
      </c>
      <c r="H204" s="58">
        <v>0</v>
      </c>
      <c r="I204" s="59">
        <v>0</v>
      </c>
      <c r="J204" s="14">
        <v>44560</v>
      </c>
      <c r="K204" s="14">
        <v>44635</v>
      </c>
      <c r="L204" s="35">
        <v>0</v>
      </c>
      <c r="M204" s="35">
        <v>0</v>
      </c>
      <c r="N204" s="14" t="s">
        <v>21</v>
      </c>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c r="CA204" s="4"/>
      <c r="CB204" s="4"/>
      <c r="CC204" s="4"/>
      <c r="CD204" s="4"/>
      <c r="CE204" s="4"/>
      <c r="CF204" s="4"/>
      <c r="CG204" s="4"/>
      <c r="CH204" s="4"/>
      <c r="CI204" s="4"/>
      <c r="CJ204" s="4"/>
      <c r="CK204" s="4"/>
      <c r="CL204" s="4"/>
      <c r="CM204" s="4"/>
      <c r="CN204" s="4"/>
      <c r="CO204" s="4"/>
      <c r="CP204" s="4"/>
      <c r="CQ204" s="4"/>
      <c r="CR204" s="4"/>
      <c r="CS204" s="4"/>
      <c r="CT204" s="4"/>
      <c r="CU204" s="4"/>
      <c r="CV204" s="4"/>
      <c r="CW204" s="4"/>
      <c r="CX204" s="4"/>
      <c r="CY204" s="4"/>
      <c r="CZ204" s="4"/>
      <c r="DA204" s="4"/>
      <c r="DB204" s="4"/>
      <c r="DC204" s="4"/>
      <c r="DD204" s="4"/>
      <c r="DE204" s="4"/>
      <c r="DF204" s="4"/>
      <c r="DG204" s="4"/>
      <c r="DH204" s="4"/>
      <c r="DI204" s="4"/>
      <c r="DJ204" s="4"/>
      <c r="DK204" s="4"/>
      <c r="DL204" s="4"/>
      <c r="DM204" s="4"/>
      <c r="DN204" s="4"/>
      <c r="DO204" s="4"/>
      <c r="DP204" s="4"/>
      <c r="DQ204" s="4"/>
      <c r="DR204" s="4"/>
      <c r="DS204" s="4"/>
      <c r="DT204" s="4"/>
      <c r="DU204" s="4"/>
      <c r="DV204" s="4"/>
      <c r="DW204" s="4"/>
      <c r="DX204" s="4"/>
      <c r="DY204" s="4"/>
      <c r="DZ204" s="4"/>
      <c r="EA204" s="4"/>
      <c r="EB204" s="4"/>
      <c r="EC204" s="4"/>
      <c r="ED204" s="4"/>
      <c r="EE204" s="4"/>
      <c r="EF204" s="4"/>
      <c r="EG204" s="4"/>
      <c r="EH204" s="4"/>
      <c r="EI204" s="4"/>
      <c r="EJ204" s="4"/>
      <c r="EK204" s="4"/>
      <c r="EL204" s="4"/>
      <c r="EM204" s="4"/>
      <c r="EN204" s="4"/>
      <c r="EO204" s="4"/>
      <c r="EP204" s="4"/>
      <c r="EQ204" s="4"/>
      <c r="ER204" s="4"/>
      <c r="ES204" s="4"/>
      <c r="ET204" s="4"/>
      <c r="EU204" s="4"/>
      <c r="EV204" s="4"/>
      <c r="EW204" s="4"/>
      <c r="EX204" s="4"/>
      <c r="EY204" s="4"/>
      <c r="EZ204" s="4"/>
      <c r="FA204" s="4"/>
      <c r="FB204" s="4"/>
      <c r="FC204" s="4"/>
      <c r="FD204" s="4"/>
      <c r="FE204" s="4"/>
      <c r="FF204" s="4"/>
      <c r="FG204" s="4"/>
      <c r="FH204" s="4"/>
      <c r="FI204" s="4"/>
      <c r="FJ204" s="4"/>
      <c r="FK204" s="4"/>
      <c r="FL204" s="4"/>
      <c r="FM204" s="4"/>
      <c r="FN204" s="4"/>
      <c r="FO204" s="4"/>
      <c r="FP204" s="4"/>
      <c r="FQ204" s="4"/>
      <c r="FR204" s="4"/>
      <c r="FS204" s="4"/>
      <c r="FT204" s="4"/>
      <c r="FU204" s="4"/>
      <c r="FV204" s="4"/>
      <c r="FW204" s="4"/>
      <c r="FX204" s="4"/>
      <c r="FY204" s="4"/>
      <c r="FZ204" s="4"/>
      <c r="GA204" s="4"/>
      <c r="GB204" s="4"/>
      <c r="GC204" s="4"/>
      <c r="GD204" s="4"/>
      <c r="GE204" s="4"/>
      <c r="GF204" s="4"/>
      <c r="GG204" s="4"/>
      <c r="GH204" s="4"/>
      <c r="GI204" s="4"/>
      <c r="GJ204" s="4"/>
      <c r="GK204" s="4"/>
      <c r="GL204" s="4"/>
      <c r="GM204" s="4"/>
      <c r="GN204" s="4"/>
      <c r="GO204" s="4"/>
      <c r="GP204" s="4"/>
      <c r="GQ204" s="4"/>
      <c r="GR204" s="4"/>
      <c r="GS204" s="4"/>
      <c r="GT204" s="4"/>
      <c r="GU204" s="4"/>
      <c r="GV204" s="4"/>
      <c r="GW204" s="4"/>
      <c r="GX204" s="4"/>
      <c r="GY204" s="4"/>
      <c r="GZ204" s="4"/>
      <c r="HA204" s="4"/>
      <c r="HB204" s="4"/>
      <c r="HC204" s="4"/>
      <c r="HD204" s="4"/>
      <c r="HE204" s="4"/>
    </row>
    <row r="205" spans="1:213" s="2" customFormat="1" ht="43.5" customHeight="1">
      <c r="A205" s="13" t="s">
        <v>831</v>
      </c>
      <c r="B205" s="14">
        <v>44558</v>
      </c>
      <c r="C205" s="92" t="s">
        <v>832</v>
      </c>
      <c r="D205" s="52">
        <v>531999000</v>
      </c>
      <c r="E205" s="38" t="s">
        <v>833</v>
      </c>
      <c r="F205" s="38" t="s">
        <v>834</v>
      </c>
      <c r="G205" s="59">
        <v>212</v>
      </c>
      <c r="H205" s="58">
        <v>0</v>
      </c>
      <c r="I205" s="59">
        <v>0</v>
      </c>
      <c r="J205" s="14">
        <v>44560</v>
      </c>
      <c r="K205" s="14">
        <v>44771</v>
      </c>
      <c r="L205" s="35">
        <v>0</v>
      </c>
      <c r="M205" s="35">
        <v>0</v>
      </c>
      <c r="N205" s="14" t="s">
        <v>21</v>
      </c>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c r="BY205" s="4"/>
      <c r="BZ205" s="4"/>
      <c r="CA205" s="4"/>
      <c r="CB205" s="4"/>
      <c r="CC205" s="4"/>
      <c r="CD205" s="4"/>
      <c r="CE205" s="4"/>
      <c r="CF205" s="4"/>
      <c r="CG205" s="4"/>
      <c r="CH205" s="4"/>
      <c r="CI205" s="4"/>
      <c r="CJ205" s="4"/>
      <c r="CK205" s="4"/>
      <c r="CL205" s="4"/>
      <c r="CM205" s="4"/>
      <c r="CN205" s="4"/>
      <c r="CO205" s="4"/>
      <c r="CP205" s="4"/>
      <c r="CQ205" s="4"/>
      <c r="CR205" s="4"/>
      <c r="CS205" s="4"/>
      <c r="CT205" s="4"/>
      <c r="CU205" s="4"/>
      <c r="CV205" s="4"/>
      <c r="CW205" s="4"/>
      <c r="CX205" s="4"/>
      <c r="CY205" s="4"/>
      <c r="CZ205" s="4"/>
      <c r="DA205" s="4"/>
      <c r="DB205" s="4"/>
      <c r="DC205" s="4"/>
      <c r="DD205" s="4"/>
      <c r="DE205" s="4"/>
      <c r="DF205" s="4"/>
      <c r="DG205" s="4"/>
      <c r="DH205" s="4"/>
      <c r="DI205" s="4"/>
      <c r="DJ205" s="4"/>
      <c r="DK205" s="4"/>
      <c r="DL205" s="4"/>
      <c r="DM205" s="4"/>
      <c r="DN205" s="4"/>
      <c r="DO205" s="4"/>
      <c r="DP205" s="4"/>
      <c r="DQ205" s="4"/>
      <c r="DR205" s="4"/>
      <c r="DS205" s="4"/>
      <c r="DT205" s="4"/>
      <c r="DU205" s="4"/>
      <c r="DV205" s="4"/>
      <c r="DW205" s="4"/>
      <c r="DX205" s="4"/>
      <c r="DY205" s="4"/>
      <c r="DZ205" s="4"/>
      <c r="EA205" s="4"/>
      <c r="EB205" s="4"/>
      <c r="EC205" s="4"/>
      <c r="ED205" s="4"/>
      <c r="EE205" s="4"/>
      <c r="EF205" s="4"/>
      <c r="EG205" s="4"/>
      <c r="EH205" s="4"/>
      <c r="EI205" s="4"/>
      <c r="EJ205" s="4"/>
      <c r="EK205" s="4"/>
      <c r="EL205" s="4"/>
      <c r="EM205" s="4"/>
      <c r="EN205" s="4"/>
      <c r="EO205" s="4"/>
      <c r="EP205" s="4"/>
      <c r="EQ205" s="4"/>
      <c r="ER205" s="4"/>
      <c r="ES205" s="4"/>
      <c r="ET205" s="4"/>
      <c r="EU205" s="4"/>
      <c r="EV205" s="4"/>
      <c r="EW205" s="4"/>
      <c r="EX205" s="4"/>
      <c r="EY205" s="4"/>
      <c r="EZ205" s="4"/>
      <c r="FA205" s="4"/>
      <c r="FB205" s="4"/>
      <c r="FC205" s="4"/>
      <c r="FD205" s="4"/>
      <c r="FE205" s="4"/>
      <c r="FF205" s="4"/>
      <c r="FG205" s="4"/>
      <c r="FH205" s="4"/>
      <c r="FI205" s="4"/>
      <c r="FJ205" s="4"/>
      <c r="FK205" s="4"/>
      <c r="FL205" s="4"/>
      <c r="FM205" s="4"/>
      <c r="FN205" s="4"/>
      <c r="FO205" s="4"/>
      <c r="FP205" s="4"/>
      <c r="FQ205" s="4"/>
      <c r="FR205" s="4"/>
      <c r="FS205" s="4"/>
      <c r="FT205" s="4"/>
      <c r="FU205" s="4"/>
      <c r="FV205" s="4"/>
      <c r="FW205" s="4"/>
      <c r="FX205" s="4"/>
      <c r="FY205" s="4"/>
      <c r="FZ205" s="4"/>
      <c r="GA205" s="4"/>
      <c r="GB205" s="4"/>
      <c r="GC205" s="4"/>
      <c r="GD205" s="4"/>
      <c r="GE205" s="4"/>
      <c r="GF205" s="4"/>
      <c r="GG205" s="4"/>
      <c r="GH205" s="4"/>
      <c r="GI205" s="4"/>
      <c r="GJ205" s="4"/>
      <c r="GK205" s="4"/>
      <c r="GL205" s="4"/>
      <c r="GM205" s="4"/>
      <c r="GN205" s="4"/>
      <c r="GO205" s="4"/>
      <c r="GP205" s="4"/>
      <c r="GQ205" s="4"/>
      <c r="GR205" s="4"/>
      <c r="GS205" s="4"/>
      <c r="GT205" s="4"/>
      <c r="GU205" s="4"/>
      <c r="GV205" s="4"/>
      <c r="GW205" s="4"/>
      <c r="GX205" s="4"/>
      <c r="GY205" s="4"/>
      <c r="GZ205" s="4"/>
      <c r="HA205" s="4"/>
      <c r="HB205" s="4"/>
      <c r="HC205" s="4"/>
      <c r="HD205" s="4"/>
      <c r="HE205" s="4"/>
    </row>
    <row r="206" spans="1:213" s="2" customFormat="1" ht="43.5" customHeight="1">
      <c r="A206" s="13" t="s">
        <v>835</v>
      </c>
      <c r="B206" s="14">
        <v>44558</v>
      </c>
      <c r="C206" s="90" t="s">
        <v>836</v>
      </c>
      <c r="D206" s="52">
        <v>7857000000</v>
      </c>
      <c r="E206" s="38" t="s">
        <v>837</v>
      </c>
      <c r="F206" s="38" t="s">
        <v>205</v>
      </c>
      <c r="G206" s="59">
        <v>215</v>
      </c>
      <c r="H206" s="58">
        <v>0</v>
      </c>
      <c r="I206" s="59">
        <v>0</v>
      </c>
      <c r="J206" s="14">
        <v>44559</v>
      </c>
      <c r="K206" s="14">
        <v>44773</v>
      </c>
      <c r="L206" s="28">
        <v>0.02</v>
      </c>
      <c r="M206" s="28">
        <v>0.02</v>
      </c>
      <c r="N206" s="14" t="s">
        <v>21</v>
      </c>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c r="BY206" s="4"/>
      <c r="BZ206" s="4"/>
      <c r="CA206" s="4"/>
      <c r="CB206" s="4"/>
      <c r="CC206" s="4"/>
      <c r="CD206" s="4"/>
      <c r="CE206" s="4"/>
      <c r="CF206" s="4"/>
      <c r="CG206" s="4"/>
      <c r="CH206" s="4"/>
      <c r="CI206" s="4"/>
      <c r="CJ206" s="4"/>
      <c r="CK206" s="4"/>
      <c r="CL206" s="4"/>
      <c r="CM206" s="4"/>
      <c r="CN206" s="4"/>
      <c r="CO206" s="4"/>
      <c r="CP206" s="4"/>
      <c r="CQ206" s="4"/>
      <c r="CR206" s="4"/>
      <c r="CS206" s="4"/>
      <c r="CT206" s="4"/>
      <c r="CU206" s="4"/>
      <c r="CV206" s="4"/>
      <c r="CW206" s="4"/>
      <c r="CX206" s="4"/>
      <c r="CY206" s="4"/>
      <c r="CZ206" s="4"/>
      <c r="DA206" s="4"/>
      <c r="DB206" s="4"/>
      <c r="DC206" s="4"/>
      <c r="DD206" s="4"/>
      <c r="DE206" s="4"/>
      <c r="DF206" s="4"/>
      <c r="DG206" s="4"/>
      <c r="DH206" s="4"/>
      <c r="DI206" s="4"/>
      <c r="DJ206" s="4"/>
      <c r="DK206" s="4"/>
      <c r="DL206" s="4"/>
      <c r="DM206" s="4"/>
      <c r="DN206" s="4"/>
      <c r="DO206" s="4"/>
      <c r="DP206" s="4"/>
      <c r="DQ206" s="4"/>
      <c r="DR206" s="4"/>
      <c r="DS206" s="4"/>
      <c r="DT206" s="4"/>
      <c r="DU206" s="4"/>
      <c r="DV206" s="4"/>
      <c r="DW206" s="4"/>
      <c r="DX206" s="4"/>
      <c r="DY206" s="4"/>
      <c r="DZ206" s="4"/>
      <c r="EA206" s="4"/>
      <c r="EB206" s="4"/>
      <c r="EC206" s="4"/>
      <c r="ED206" s="4"/>
      <c r="EE206" s="4"/>
      <c r="EF206" s="4"/>
      <c r="EG206" s="4"/>
      <c r="EH206" s="4"/>
      <c r="EI206" s="4"/>
      <c r="EJ206" s="4"/>
      <c r="EK206" s="4"/>
      <c r="EL206" s="4"/>
      <c r="EM206" s="4"/>
      <c r="EN206" s="4"/>
      <c r="EO206" s="4"/>
      <c r="EP206" s="4"/>
      <c r="EQ206" s="4"/>
      <c r="ER206" s="4"/>
      <c r="ES206" s="4"/>
      <c r="ET206" s="4"/>
      <c r="EU206" s="4"/>
      <c r="EV206" s="4"/>
      <c r="EW206" s="4"/>
      <c r="EX206" s="4"/>
      <c r="EY206" s="4"/>
      <c r="EZ206" s="4"/>
      <c r="FA206" s="4"/>
      <c r="FB206" s="4"/>
      <c r="FC206" s="4"/>
      <c r="FD206" s="4"/>
      <c r="FE206" s="4"/>
      <c r="FF206" s="4"/>
      <c r="FG206" s="4"/>
      <c r="FH206" s="4"/>
      <c r="FI206" s="4"/>
      <c r="FJ206" s="4"/>
      <c r="FK206" s="4"/>
      <c r="FL206" s="4"/>
      <c r="FM206" s="4"/>
      <c r="FN206" s="4"/>
      <c r="FO206" s="4"/>
      <c r="FP206" s="4"/>
      <c r="FQ206" s="4"/>
      <c r="FR206" s="4"/>
      <c r="FS206" s="4"/>
      <c r="FT206" s="4"/>
      <c r="FU206" s="4"/>
      <c r="FV206" s="4"/>
      <c r="FW206" s="4"/>
      <c r="FX206" s="4"/>
      <c r="FY206" s="4"/>
      <c r="FZ206" s="4"/>
      <c r="GA206" s="4"/>
      <c r="GB206" s="4"/>
      <c r="GC206" s="4"/>
      <c r="GD206" s="4"/>
      <c r="GE206" s="4"/>
      <c r="GF206" s="4"/>
      <c r="GG206" s="4"/>
      <c r="GH206" s="4"/>
      <c r="GI206" s="4"/>
      <c r="GJ206" s="4"/>
      <c r="GK206" s="4"/>
      <c r="GL206" s="4"/>
      <c r="GM206" s="4"/>
      <c r="GN206" s="4"/>
      <c r="GO206" s="4"/>
      <c r="GP206" s="4"/>
      <c r="GQ206" s="4"/>
      <c r="GR206" s="4"/>
      <c r="GS206" s="4"/>
      <c r="GT206" s="4"/>
      <c r="GU206" s="4"/>
      <c r="GV206" s="4"/>
      <c r="GW206" s="4"/>
      <c r="GX206" s="4"/>
      <c r="GY206" s="4"/>
      <c r="GZ206" s="4"/>
      <c r="HA206" s="4"/>
      <c r="HB206" s="4"/>
      <c r="HC206" s="4"/>
      <c r="HD206" s="4"/>
      <c r="HE206" s="4"/>
    </row>
    <row r="207" spans="1:213" s="2" customFormat="1" ht="43.5" customHeight="1">
      <c r="A207" s="13" t="s">
        <v>838</v>
      </c>
      <c r="B207" s="14">
        <v>44559</v>
      </c>
      <c r="C207" s="90" t="s">
        <v>839</v>
      </c>
      <c r="D207" s="52">
        <v>1028500000</v>
      </c>
      <c r="E207" s="38" t="s">
        <v>74</v>
      </c>
      <c r="F207" s="38" t="s">
        <v>840</v>
      </c>
      <c r="G207" s="59">
        <v>304</v>
      </c>
      <c r="H207" s="58">
        <v>0</v>
      </c>
      <c r="I207" s="59">
        <v>0</v>
      </c>
      <c r="J207" s="14">
        <v>44559</v>
      </c>
      <c r="K207" s="14">
        <v>44862</v>
      </c>
      <c r="L207" s="28">
        <v>0.02</v>
      </c>
      <c r="M207" s="28">
        <v>0.02</v>
      </c>
      <c r="N207" s="14" t="s">
        <v>21</v>
      </c>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c r="CA207" s="4"/>
      <c r="CB207" s="4"/>
      <c r="CC207" s="4"/>
      <c r="CD207" s="4"/>
      <c r="CE207" s="4"/>
      <c r="CF207" s="4"/>
      <c r="CG207" s="4"/>
      <c r="CH207" s="4"/>
      <c r="CI207" s="4"/>
      <c r="CJ207" s="4"/>
      <c r="CK207" s="4"/>
      <c r="CL207" s="4"/>
      <c r="CM207" s="4"/>
      <c r="CN207" s="4"/>
      <c r="CO207" s="4"/>
      <c r="CP207" s="4"/>
      <c r="CQ207" s="4"/>
      <c r="CR207" s="4"/>
      <c r="CS207" s="4"/>
      <c r="CT207" s="4"/>
      <c r="CU207" s="4"/>
      <c r="CV207" s="4"/>
      <c r="CW207" s="4"/>
      <c r="CX207" s="4"/>
      <c r="CY207" s="4"/>
      <c r="CZ207" s="4"/>
      <c r="DA207" s="4"/>
      <c r="DB207" s="4"/>
      <c r="DC207" s="4"/>
      <c r="DD207" s="4"/>
      <c r="DE207" s="4"/>
      <c r="DF207" s="4"/>
      <c r="DG207" s="4"/>
      <c r="DH207" s="4"/>
      <c r="DI207" s="4"/>
      <c r="DJ207" s="4"/>
      <c r="DK207" s="4"/>
      <c r="DL207" s="4"/>
      <c r="DM207" s="4"/>
      <c r="DN207" s="4"/>
      <c r="DO207" s="4"/>
      <c r="DP207" s="4"/>
      <c r="DQ207" s="4"/>
      <c r="DR207" s="4"/>
      <c r="DS207" s="4"/>
      <c r="DT207" s="4"/>
      <c r="DU207" s="4"/>
      <c r="DV207" s="4"/>
      <c r="DW207" s="4"/>
      <c r="DX207" s="4"/>
      <c r="DY207" s="4"/>
      <c r="DZ207" s="4"/>
      <c r="EA207" s="4"/>
      <c r="EB207" s="4"/>
      <c r="EC207" s="4"/>
      <c r="ED207" s="4"/>
      <c r="EE207" s="4"/>
      <c r="EF207" s="4"/>
      <c r="EG207" s="4"/>
      <c r="EH207" s="4"/>
      <c r="EI207" s="4"/>
      <c r="EJ207" s="4"/>
      <c r="EK207" s="4"/>
      <c r="EL207" s="4"/>
      <c r="EM207" s="4"/>
      <c r="EN207" s="4"/>
      <c r="EO207" s="4"/>
      <c r="EP207" s="4"/>
      <c r="EQ207" s="4"/>
      <c r="ER207" s="4"/>
      <c r="ES207" s="4"/>
      <c r="ET207" s="4"/>
      <c r="EU207" s="4"/>
      <c r="EV207" s="4"/>
      <c r="EW207" s="4"/>
      <c r="EX207" s="4"/>
      <c r="EY207" s="4"/>
      <c r="EZ207" s="4"/>
      <c r="FA207" s="4"/>
      <c r="FB207" s="4"/>
      <c r="FC207" s="4"/>
      <c r="FD207" s="4"/>
      <c r="FE207" s="4"/>
      <c r="FF207" s="4"/>
      <c r="FG207" s="4"/>
      <c r="FH207" s="4"/>
      <c r="FI207" s="4"/>
      <c r="FJ207" s="4"/>
      <c r="FK207" s="4"/>
      <c r="FL207" s="4"/>
      <c r="FM207" s="4"/>
      <c r="FN207" s="4"/>
      <c r="FO207" s="4"/>
      <c r="FP207" s="4"/>
      <c r="FQ207" s="4"/>
      <c r="FR207" s="4"/>
      <c r="FS207" s="4"/>
      <c r="FT207" s="4"/>
      <c r="FU207" s="4"/>
      <c r="FV207" s="4"/>
      <c r="FW207" s="4"/>
      <c r="FX207" s="4"/>
      <c r="FY207" s="4"/>
      <c r="FZ207" s="4"/>
      <c r="GA207" s="4"/>
      <c r="GB207" s="4"/>
      <c r="GC207" s="4"/>
      <c r="GD207" s="4"/>
      <c r="GE207" s="4"/>
      <c r="GF207" s="4"/>
      <c r="GG207" s="4"/>
      <c r="GH207" s="4"/>
      <c r="GI207" s="4"/>
      <c r="GJ207" s="4"/>
      <c r="GK207" s="4"/>
      <c r="GL207" s="4"/>
      <c r="GM207" s="4"/>
      <c r="GN207" s="4"/>
      <c r="GO207" s="4"/>
      <c r="GP207" s="4"/>
      <c r="GQ207" s="4"/>
      <c r="GR207" s="4"/>
      <c r="GS207" s="4"/>
      <c r="GT207" s="4"/>
      <c r="GU207" s="4"/>
      <c r="GV207" s="4"/>
      <c r="GW207" s="4"/>
      <c r="GX207" s="4"/>
      <c r="GY207" s="4"/>
      <c r="GZ207" s="4"/>
      <c r="HA207" s="4"/>
      <c r="HB207" s="4"/>
      <c r="HC207" s="4"/>
      <c r="HD207" s="4"/>
      <c r="HE207" s="4"/>
    </row>
    <row r="208" spans="1:213" s="2" customFormat="1" ht="43.5" customHeight="1">
      <c r="A208" s="13" t="s">
        <v>841</v>
      </c>
      <c r="B208" s="14">
        <v>44559</v>
      </c>
      <c r="C208" s="90" t="s">
        <v>842</v>
      </c>
      <c r="D208" s="52">
        <v>695309067</v>
      </c>
      <c r="E208" s="38" t="s">
        <v>843</v>
      </c>
      <c r="F208" s="38" t="s">
        <v>823</v>
      </c>
      <c r="G208" s="59">
        <v>214</v>
      </c>
      <c r="H208" s="58">
        <v>0</v>
      </c>
      <c r="I208" s="59">
        <v>0</v>
      </c>
      <c r="J208" s="14">
        <v>44559</v>
      </c>
      <c r="K208" s="14">
        <v>44772</v>
      </c>
      <c r="L208" s="28">
        <v>1</v>
      </c>
      <c r="M208" s="28">
        <v>1</v>
      </c>
      <c r="N208" s="14" t="s">
        <v>21</v>
      </c>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c r="BX208" s="4"/>
      <c r="BY208" s="4"/>
      <c r="BZ208" s="4"/>
      <c r="CA208" s="4"/>
      <c r="CB208" s="4"/>
      <c r="CC208" s="4"/>
      <c r="CD208" s="4"/>
      <c r="CE208" s="4"/>
      <c r="CF208" s="4"/>
      <c r="CG208" s="4"/>
      <c r="CH208" s="4"/>
      <c r="CI208" s="4"/>
      <c r="CJ208" s="4"/>
      <c r="CK208" s="4"/>
      <c r="CL208" s="4"/>
      <c r="CM208" s="4"/>
      <c r="CN208" s="4"/>
      <c r="CO208" s="4"/>
      <c r="CP208" s="4"/>
      <c r="CQ208" s="4"/>
      <c r="CR208" s="4"/>
      <c r="CS208" s="4"/>
      <c r="CT208" s="4"/>
      <c r="CU208" s="4"/>
      <c r="CV208" s="4"/>
      <c r="CW208" s="4"/>
      <c r="CX208" s="4"/>
      <c r="CY208" s="4"/>
      <c r="CZ208" s="4"/>
      <c r="DA208" s="4"/>
      <c r="DB208" s="4"/>
      <c r="DC208" s="4"/>
      <c r="DD208" s="4"/>
      <c r="DE208" s="4"/>
      <c r="DF208" s="4"/>
      <c r="DG208" s="4"/>
      <c r="DH208" s="4"/>
      <c r="DI208" s="4"/>
      <c r="DJ208" s="4"/>
      <c r="DK208" s="4"/>
      <c r="DL208" s="4"/>
      <c r="DM208" s="4"/>
      <c r="DN208" s="4"/>
      <c r="DO208" s="4"/>
      <c r="DP208" s="4"/>
      <c r="DQ208" s="4"/>
      <c r="DR208" s="4"/>
      <c r="DS208" s="4"/>
      <c r="DT208" s="4"/>
      <c r="DU208" s="4"/>
      <c r="DV208" s="4"/>
      <c r="DW208" s="4"/>
      <c r="DX208" s="4"/>
      <c r="DY208" s="4"/>
      <c r="DZ208" s="4"/>
      <c r="EA208" s="4"/>
      <c r="EB208" s="4"/>
      <c r="EC208" s="4"/>
      <c r="ED208" s="4"/>
      <c r="EE208" s="4"/>
      <c r="EF208" s="4"/>
      <c r="EG208" s="4"/>
      <c r="EH208" s="4"/>
      <c r="EI208" s="4"/>
      <c r="EJ208" s="4"/>
      <c r="EK208" s="4"/>
      <c r="EL208" s="4"/>
      <c r="EM208" s="4"/>
      <c r="EN208" s="4"/>
      <c r="EO208" s="4"/>
      <c r="EP208" s="4"/>
      <c r="EQ208" s="4"/>
      <c r="ER208" s="4"/>
      <c r="ES208" s="4"/>
      <c r="ET208" s="4"/>
      <c r="EU208" s="4"/>
      <c r="EV208" s="4"/>
      <c r="EW208" s="4"/>
      <c r="EX208" s="4"/>
      <c r="EY208" s="4"/>
      <c r="EZ208" s="4"/>
      <c r="FA208" s="4"/>
      <c r="FB208" s="4"/>
      <c r="FC208" s="4"/>
      <c r="FD208" s="4"/>
      <c r="FE208" s="4"/>
      <c r="FF208" s="4"/>
      <c r="FG208" s="4"/>
      <c r="FH208" s="4"/>
      <c r="FI208" s="4"/>
      <c r="FJ208" s="4"/>
      <c r="FK208" s="4"/>
      <c r="FL208" s="4"/>
      <c r="FM208" s="4"/>
      <c r="FN208" s="4"/>
      <c r="FO208" s="4"/>
      <c r="FP208" s="4"/>
      <c r="FQ208" s="4"/>
      <c r="FR208" s="4"/>
      <c r="FS208" s="4"/>
      <c r="FT208" s="4"/>
      <c r="FU208" s="4"/>
      <c r="FV208" s="4"/>
      <c r="FW208" s="4"/>
      <c r="FX208" s="4"/>
      <c r="FY208" s="4"/>
      <c r="FZ208" s="4"/>
      <c r="GA208" s="4"/>
      <c r="GB208" s="4"/>
      <c r="GC208" s="4"/>
      <c r="GD208" s="4"/>
      <c r="GE208" s="4"/>
      <c r="GF208" s="4"/>
      <c r="GG208" s="4"/>
      <c r="GH208" s="4"/>
      <c r="GI208" s="4"/>
      <c r="GJ208" s="4"/>
      <c r="GK208" s="4"/>
      <c r="GL208" s="4"/>
      <c r="GM208" s="4"/>
      <c r="GN208" s="4"/>
      <c r="GO208" s="4"/>
      <c r="GP208" s="4"/>
      <c r="GQ208" s="4"/>
      <c r="GR208" s="4"/>
      <c r="GS208" s="4"/>
      <c r="GT208" s="4"/>
      <c r="GU208" s="4"/>
      <c r="GV208" s="4"/>
      <c r="GW208" s="4"/>
      <c r="GX208" s="4"/>
      <c r="GY208" s="4"/>
      <c r="GZ208" s="4"/>
      <c r="HA208" s="4"/>
      <c r="HB208" s="4"/>
      <c r="HC208" s="4"/>
      <c r="HD208" s="4"/>
      <c r="HE208" s="4"/>
    </row>
    <row r="209" spans="1:216" s="2" customFormat="1" ht="43.5" customHeight="1">
      <c r="A209" s="13" t="s">
        <v>844</v>
      </c>
      <c r="B209" s="14">
        <v>44559</v>
      </c>
      <c r="C209" s="90" t="s">
        <v>845</v>
      </c>
      <c r="D209" s="52">
        <v>273927780.10000002</v>
      </c>
      <c r="E209" s="38" t="s">
        <v>846</v>
      </c>
      <c r="F209" s="38" t="s">
        <v>802</v>
      </c>
      <c r="G209" s="59">
        <v>3</v>
      </c>
      <c r="H209" s="58">
        <v>0</v>
      </c>
      <c r="I209" s="59">
        <v>0</v>
      </c>
      <c r="J209" s="14">
        <v>44559</v>
      </c>
      <c r="K209" s="14">
        <v>44561</v>
      </c>
      <c r="L209" s="28">
        <v>1</v>
      </c>
      <c r="M209" s="28">
        <v>1</v>
      </c>
      <c r="N209" s="14" t="s">
        <v>21</v>
      </c>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c r="CA209" s="4"/>
      <c r="CB209" s="4"/>
      <c r="CC209" s="4"/>
      <c r="CD209" s="4"/>
      <c r="CE209" s="4"/>
      <c r="CF209" s="4"/>
      <c r="CG209" s="4"/>
      <c r="CH209" s="4"/>
      <c r="CI209" s="4"/>
      <c r="CJ209" s="4"/>
      <c r="CK209" s="4"/>
      <c r="CL209" s="4"/>
      <c r="CM209" s="4"/>
      <c r="CN209" s="4"/>
      <c r="CO209" s="4"/>
      <c r="CP209" s="4"/>
      <c r="CQ209" s="4"/>
      <c r="CR209" s="4"/>
      <c r="CS209" s="4"/>
      <c r="CT209" s="4"/>
      <c r="CU209" s="4"/>
      <c r="CV209" s="4"/>
      <c r="CW209" s="4"/>
      <c r="CX209" s="4"/>
      <c r="CY209" s="4"/>
      <c r="CZ209" s="4"/>
      <c r="DA209" s="4"/>
      <c r="DB209" s="4"/>
      <c r="DC209" s="4"/>
      <c r="DD209" s="4"/>
      <c r="DE209" s="4"/>
      <c r="DF209" s="4"/>
      <c r="DG209" s="4"/>
      <c r="DH209" s="4"/>
      <c r="DI209" s="4"/>
      <c r="DJ209" s="4"/>
      <c r="DK209" s="4"/>
      <c r="DL209" s="4"/>
      <c r="DM209" s="4"/>
      <c r="DN209" s="4"/>
      <c r="DO209" s="4"/>
      <c r="DP209" s="4"/>
      <c r="DQ209" s="4"/>
      <c r="DR209" s="4"/>
      <c r="DS209" s="4"/>
      <c r="DT209" s="4"/>
      <c r="DU209" s="4"/>
      <c r="DV209" s="4"/>
      <c r="DW209" s="4"/>
      <c r="DX209" s="4"/>
      <c r="DY209" s="4"/>
      <c r="DZ209" s="4"/>
      <c r="EA209" s="4"/>
      <c r="EB209" s="4"/>
      <c r="EC209" s="4"/>
      <c r="ED209" s="4"/>
      <c r="EE209" s="4"/>
      <c r="EF209" s="4"/>
      <c r="EG209" s="4"/>
      <c r="EH209" s="4"/>
      <c r="EI209" s="4"/>
      <c r="EJ209" s="4"/>
      <c r="EK209" s="4"/>
      <c r="EL209" s="4"/>
      <c r="EM209" s="4"/>
      <c r="EN209" s="4"/>
      <c r="EO209" s="4"/>
      <c r="EP209" s="4"/>
      <c r="EQ209" s="4"/>
      <c r="ER209" s="4"/>
      <c r="ES209" s="4"/>
      <c r="ET209" s="4"/>
      <c r="EU209" s="4"/>
      <c r="EV209" s="4"/>
      <c r="EW209" s="4"/>
      <c r="EX209" s="4"/>
      <c r="EY209" s="4"/>
      <c r="EZ209" s="4"/>
      <c r="FA209" s="4"/>
      <c r="FB209" s="4"/>
      <c r="FC209" s="4"/>
      <c r="FD209" s="4"/>
      <c r="FE209" s="4"/>
      <c r="FF209" s="4"/>
      <c r="FG209" s="4"/>
      <c r="FH209" s="4"/>
      <c r="FI209" s="4"/>
      <c r="FJ209" s="4"/>
      <c r="FK209" s="4"/>
      <c r="FL209" s="4"/>
      <c r="FM209" s="4"/>
      <c r="FN209" s="4"/>
      <c r="FO209" s="4"/>
      <c r="FP209" s="4"/>
      <c r="FQ209" s="4"/>
      <c r="FR209" s="4"/>
      <c r="FS209" s="4"/>
      <c r="FT209" s="4"/>
      <c r="FU209" s="4"/>
      <c r="FV209" s="4"/>
      <c r="FW209" s="4"/>
      <c r="FX209" s="4"/>
      <c r="FY209" s="4"/>
      <c r="FZ209" s="4"/>
      <c r="GA209" s="4"/>
      <c r="GB209" s="4"/>
      <c r="GC209" s="4"/>
      <c r="GD209" s="4"/>
      <c r="GE209" s="4"/>
      <c r="GF209" s="4"/>
      <c r="GG209" s="4"/>
      <c r="GH209" s="4"/>
      <c r="GI209" s="4"/>
      <c r="GJ209" s="4"/>
      <c r="GK209" s="4"/>
      <c r="GL209" s="4"/>
      <c r="GM209" s="4"/>
      <c r="GN209" s="4"/>
      <c r="GO209" s="4"/>
      <c r="GP209" s="4"/>
      <c r="GQ209" s="4"/>
      <c r="GR209" s="4"/>
      <c r="GS209" s="4"/>
      <c r="GT209" s="4"/>
      <c r="GU209" s="4"/>
      <c r="GV209" s="4"/>
      <c r="GW209" s="4"/>
      <c r="GX209" s="4"/>
      <c r="GY209" s="4"/>
      <c r="GZ209" s="4"/>
      <c r="HA209" s="4"/>
      <c r="HB209" s="4"/>
      <c r="HC209" s="4"/>
      <c r="HD209" s="4"/>
      <c r="HE209" s="4"/>
    </row>
    <row r="210" spans="1:216" s="2" customFormat="1" ht="43.5" customHeight="1">
      <c r="A210" s="13" t="s">
        <v>847</v>
      </c>
      <c r="B210" s="14">
        <v>44565</v>
      </c>
      <c r="C210" s="90" t="s">
        <v>848</v>
      </c>
      <c r="D210" s="52">
        <v>95591945</v>
      </c>
      <c r="E210" s="38" t="s">
        <v>508</v>
      </c>
      <c r="F210" s="38" t="s">
        <v>702</v>
      </c>
      <c r="G210" s="59">
        <v>120</v>
      </c>
      <c r="H210" s="58">
        <v>0</v>
      </c>
      <c r="I210" s="59">
        <v>0</v>
      </c>
      <c r="J210" s="14">
        <v>44565</v>
      </c>
      <c r="K210" s="14">
        <v>44684</v>
      </c>
      <c r="L210" s="35">
        <v>0</v>
      </c>
      <c r="M210" s="35">
        <v>0</v>
      </c>
      <c r="N210" s="14" t="s">
        <v>21</v>
      </c>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c r="BX210" s="4"/>
      <c r="BY210" s="4"/>
      <c r="BZ210" s="4"/>
      <c r="CA210" s="4"/>
      <c r="CB210" s="4"/>
      <c r="CC210" s="4"/>
      <c r="CD210" s="4"/>
      <c r="CE210" s="4"/>
      <c r="CF210" s="4"/>
      <c r="CG210" s="4"/>
      <c r="CH210" s="4"/>
      <c r="CI210" s="4"/>
      <c r="CJ210" s="4"/>
      <c r="CK210" s="4"/>
      <c r="CL210" s="4"/>
      <c r="CM210" s="4"/>
      <c r="CN210" s="4"/>
      <c r="CO210" s="4"/>
      <c r="CP210" s="4"/>
      <c r="CQ210" s="4"/>
      <c r="CR210" s="4"/>
      <c r="CS210" s="4"/>
      <c r="CT210" s="4"/>
      <c r="CU210" s="4"/>
      <c r="CV210" s="4"/>
      <c r="CW210" s="4"/>
      <c r="CX210" s="4"/>
      <c r="CY210" s="4"/>
      <c r="CZ210" s="4"/>
      <c r="DA210" s="4"/>
      <c r="DB210" s="4"/>
      <c r="DC210" s="4"/>
      <c r="DD210" s="4"/>
      <c r="DE210" s="4"/>
      <c r="DF210" s="4"/>
      <c r="DG210" s="4"/>
      <c r="DH210" s="4"/>
      <c r="DI210" s="4"/>
      <c r="DJ210" s="4"/>
      <c r="DK210" s="4"/>
      <c r="DL210" s="4"/>
      <c r="DM210" s="4"/>
      <c r="DN210" s="4"/>
      <c r="DO210" s="4"/>
      <c r="DP210" s="4"/>
      <c r="DQ210" s="4"/>
      <c r="DR210" s="4"/>
      <c r="DS210" s="4"/>
      <c r="DT210" s="4"/>
      <c r="DU210" s="4"/>
      <c r="DV210" s="4"/>
      <c r="DW210" s="4"/>
      <c r="DX210" s="4"/>
      <c r="DY210" s="4"/>
      <c r="DZ210" s="4"/>
      <c r="EA210" s="4"/>
      <c r="EB210" s="4"/>
      <c r="EC210" s="4"/>
      <c r="ED210" s="4"/>
      <c r="EE210" s="4"/>
      <c r="EF210" s="4"/>
      <c r="EG210" s="4"/>
      <c r="EH210" s="4"/>
      <c r="EI210" s="4"/>
      <c r="EJ210" s="4"/>
      <c r="EK210" s="4"/>
      <c r="EL210" s="4"/>
      <c r="EM210" s="4"/>
      <c r="EN210" s="4"/>
      <c r="EO210" s="4"/>
      <c r="EP210" s="4"/>
      <c r="EQ210" s="4"/>
      <c r="ER210" s="4"/>
      <c r="ES210" s="4"/>
      <c r="ET210" s="4"/>
      <c r="EU210" s="4"/>
      <c r="EV210" s="4"/>
      <c r="EW210" s="4"/>
      <c r="EX210" s="4"/>
      <c r="EY210" s="4"/>
      <c r="EZ210" s="4"/>
      <c r="FA210" s="4"/>
      <c r="FB210" s="4"/>
      <c r="FC210" s="4"/>
      <c r="FD210" s="4"/>
      <c r="FE210" s="4"/>
      <c r="FF210" s="4"/>
      <c r="FG210" s="4"/>
      <c r="FH210" s="4"/>
      <c r="FI210" s="4"/>
      <c r="FJ210" s="4"/>
      <c r="FK210" s="4"/>
      <c r="FL210" s="4"/>
      <c r="FM210" s="4"/>
      <c r="FN210" s="4"/>
      <c r="FO210" s="4"/>
      <c r="FP210" s="4"/>
      <c r="FQ210" s="4"/>
      <c r="FR210" s="4"/>
      <c r="FS210" s="4"/>
      <c r="FT210" s="4"/>
      <c r="FU210" s="4"/>
      <c r="FV210" s="4"/>
      <c r="FW210" s="4"/>
      <c r="FX210" s="4"/>
      <c r="FY210" s="4"/>
      <c r="FZ210" s="4"/>
      <c r="GA210" s="4"/>
      <c r="GB210" s="4"/>
      <c r="GC210" s="4"/>
      <c r="GD210" s="4"/>
      <c r="GE210" s="4"/>
      <c r="GF210" s="4"/>
      <c r="GG210" s="4"/>
      <c r="GH210" s="4"/>
      <c r="GI210" s="4"/>
      <c r="GJ210" s="4"/>
      <c r="GK210" s="4"/>
      <c r="GL210" s="4"/>
      <c r="GM210" s="4"/>
      <c r="GN210" s="4"/>
      <c r="GO210" s="4"/>
      <c r="GP210" s="4"/>
      <c r="GQ210" s="4"/>
      <c r="GR210" s="4"/>
      <c r="GS210" s="4"/>
      <c r="GT210" s="4"/>
      <c r="GU210" s="4"/>
      <c r="GV210" s="4"/>
      <c r="GW210" s="4"/>
      <c r="GX210" s="4"/>
      <c r="GY210" s="4"/>
      <c r="GZ210" s="4"/>
      <c r="HA210" s="4"/>
      <c r="HB210" s="4"/>
      <c r="HC210" s="4"/>
      <c r="HD210" s="4"/>
      <c r="HE210" s="4"/>
      <c r="HF210" s="4"/>
      <c r="HG210" s="4"/>
      <c r="HH210" s="4"/>
    </row>
    <row r="211" spans="1:216" s="2" customFormat="1" ht="43.5" customHeight="1">
      <c r="A211" s="13" t="s">
        <v>849</v>
      </c>
      <c r="B211" s="14">
        <v>44566</v>
      </c>
      <c r="C211" s="90" t="s">
        <v>850</v>
      </c>
      <c r="D211" s="52">
        <v>93280000</v>
      </c>
      <c r="E211" s="38" t="s">
        <v>562</v>
      </c>
      <c r="F211" s="38" t="s">
        <v>702</v>
      </c>
      <c r="G211" s="59">
        <v>334</v>
      </c>
      <c r="H211" s="58">
        <v>0</v>
      </c>
      <c r="I211" s="59">
        <v>0</v>
      </c>
      <c r="J211" s="14">
        <v>44566</v>
      </c>
      <c r="K211" s="14">
        <v>44899</v>
      </c>
      <c r="L211" s="35">
        <v>0</v>
      </c>
      <c r="M211" s="35">
        <v>0</v>
      </c>
      <c r="N211" s="14" t="s">
        <v>21</v>
      </c>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c r="BW211" s="4"/>
      <c r="BX211" s="4"/>
      <c r="BY211" s="4"/>
      <c r="BZ211" s="4"/>
      <c r="CA211" s="4"/>
      <c r="CB211" s="4"/>
      <c r="CC211" s="4"/>
      <c r="CD211" s="4"/>
      <c r="CE211" s="4"/>
      <c r="CF211" s="4"/>
      <c r="CG211" s="4"/>
      <c r="CH211" s="4"/>
      <c r="CI211" s="4"/>
      <c r="CJ211" s="4"/>
      <c r="CK211" s="4"/>
      <c r="CL211" s="4"/>
      <c r="CM211" s="4"/>
      <c r="CN211" s="4"/>
      <c r="CO211" s="4"/>
      <c r="CP211" s="4"/>
      <c r="CQ211" s="4"/>
      <c r="CR211" s="4"/>
      <c r="CS211" s="4"/>
      <c r="CT211" s="4"/>
      <c r="CU211" s="4"/>
      <c r="CV211" s="4"/>
      <c r="CW211" s="4"/>
      <c r="CX211" s="4"/>
      <c r="CY211" s="4"/>
      <c r="CZ211" s="4"/>
      <c r="DA211" s="4"/>
      <c r="DB211" s="4"/>
      <c r="DC211" s="4"/>
      <c r="DD211" s="4"/>
      <c r="DE211" s="4"/>
      <c r="DF211" s="4"/>
      <c r="DG211" s="4"/>
      <c r="DH211" s="4"/>
      <c r="DI211" s="4"/>
      <c r="DJ211" s="4"/>
      <c r="DK211" s="4"/>
      <c r="DL211" s="4"/>
      <c r="DM211" s="4"/>
      <c r="DN211" s="4"/>
      <c r="DO211" s="4"/>
      <c r="DP211" s="4"/>
      <c r="DQ211" s="4"/>
      <c r="DR211" s="4"/>
      <c r="DS211" s="4"/>
      <c r="DT211" s="4"/>
      <c r="DU211" s="4"/>
      <c r="DV211" s="4"/>
      <c r="DW211" s="4"/>
      <c r="DX211" s="4"/>
      <c r="DY211" s="4"/>
      <c r="DZ211" s="4"/>
      <c r="EA211" s="4"/>
      <c r="EB211" s="4"/>
      <c r="EC211" s="4"/>
      <c r="ED211" s="4"/>
      <c r="EE211" s="4"/>
      <c r="EF211" s="4"/>
      <c r="EG211" s="4"/>
      <c r="EH211" s="4"/>
      <c r="EI211" s="4"/>
      <c r="EJ211" s="4"/>
      <c r="EK211" s="4"/>
      <c r="EL211" s="4"/>
      <c r="EM211" s="4"/>
      <c r="EN211" s="4"/>
      <c r="EO211" s="4"/>
      <c r="EP211" s="4"/>
      <c r="EQ211" s="4"/>
      <c r="ER211" s="4"/>
      <c r="ES211" s="4"/>
      <c r="ET211" s="4"/>
      <c r="EU211" s="4"/>
      <c r="EV211" s="4"/>
      <c r="EW211" s="4"/>
      <c r="EX211" s="4"/>
      <c r="EY211" s="4"/>
      <c r="EZ211" s="4"/>
      <c r="FA211" s="4"/>
      <c r="FB211" s="4"/>
      <c r="FC211" s="4"/>
      <c r="FD211" s="4"/>
      <c r="FE211" s="4"/>
      <c r="FF211" s="4"/>
      <c r="FG211" s="4"/>
      <c r="FH211" s="4"/>
      <c r="FI211" s="4"/>
      <c r="FJ211" s="4"/>
      <c r="FK211" s="4"/>
      <c r="FL211" s="4"/>
      <c r="FM211" s="4"/>
      <c r="FN211" s="4"/>
      <c r="FO211" s="4"/>
      <c r="FP211" s="4"/>
      <c r="FQ211" s="4"/>
      <c r="FR211" s="4"/>
      <c r="FS211" s="4"/>
      <c r="FT211" s="4"/>
      <c r="FU211" s="4"/>
      <c r="FV211" s="4"/>
      <c r="FW211" s="4"/>
      <c r="FX211" s="4"/>
      <c r="FY211" s="4"/>
      <c r="FZ211" s="4"/>
      <c r="GA211" s="4"/>
      <c r="GB211" s="4"/>
      <c r="GC211" s="4"/>
      <c r="GD211" s="4"/>
      <c r="GE211" s="4"/>
      <c r="GF211" s="4"/>
      <c r="GG211" s="4"/>
      <c r="GH211" s="4"/>
      <c r="GI211" s="4"/>
      <c r="GJ211" s="4"/>
      <c r="GK211" s="4"/>
      <c r="GL211" s="4"/>
      <c r="GM211" s="4"/>
      <c r="GN211" s="4"/>
      <c r="GO211" s="4"/>
      <c r="GP211" s="4"/>
      <c r="GQ211" s="4"/>
      <c r="GR211" s="4"/>
      <c r="GS211" s="4"/>
      <c r="GT211" s="4"/>
      <c r="GU211" s="4"/>
      <c r="GV211" s="4"/>
      <c r="GW211" s="4"/>
      <c r="GX211" s="4"/>
      <c r="GY211" s="4"/>
      <c r="GZ211" s="4"/>
      <c r="HA211" s="4"/>
      <c r="HB211" s="4"/>
      <c r="HC211" s="4"/>
      <c r="HD211" s="4"/>
      <c r="HE211" s="4"/>
      <c r="HF211" s="4"/>
      <c r="HG211" s="4"/>
      <c r="HH211" s="4"/>
    </row>
    <row r="212" spans="1:216" s="2" customFormat="1" ht="43.5" customHeight="1">
      <c r="A212" s="13" t="s">
        <v>851</v>
      </c>
      <c r="B212" s="14">
        <v>44579</v>
      </c>
      <c r="C212" s="90" t="s">
        <v>852</v>
      </c>
      <c r="D212" s="52">
        <v>97165838</v>
      </c>
      <c r="E212" s="38" t="s">
        <v>853</v>
      </c>
      <c r="F212" s="38" t="s">
        <v>308</v>
      </c>
      <c r="G212" s="59">
        <v>334</v>
      </c>
      <c r="H212" s="58">
        <v>0</v>
      </c>
      <c r="I212" s="59">
        <v>0</v>
      </c>
      <c r="J212" s="14">
        <v>44579</v>
      </c>
      <c r="K212" s="14">
        <v>44912</v>
      </c>
      <c r="L212" s="35">
        <v>0</v>
      </c>
      <c r="M212" s="35">
        <v>0</v>
      </c>
      <c r="N212" s="14" t="s">
        <v>21</v>
      </c>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c r="BW212" s="4"/>
      <c r="BX212" s="4"/>
      <c r="BY212" s="4"/>
      <c r="BZ212" s="4"/>
      <c r="CA212" s="4"/>
      <c r="CB212" s="4"/>
      <c r="CC212" s="4"/>
      <c r="CD212" s="4"/>
      <c r="CE212" s="4"/>
      <c r="CF212" s="4"/>
      <c r="CG212" s="4"/>
      <c r="CH212" s="4"/>
      <c r="CI212" s="4"/>
      <c r="CJ212" s="4"/>
      <c r="CK212" s="4"/>
      <c r="CL212" s="4"/>
      <c r="CM212" s="4"/>
      <c r="CN212" s="4"/>
      <c r="CO212" s="4"/>
      <c r="CP212" s="4"/>
      <c r="CQ212" s="4"/>
      <c r="CR212" s="4"/>
      <c r="CS212" s="4"/>
      <c r="CT212" s="4"/>
      <c r="CU212" s="4"/>
      <c r="CV212" s="4"/>
      <c r="CW212" s="4"/>
      <c r="CX212" s="4"/>
      <c r="CY212" s="4"/>
      <c r="CZ212" s="4"/>
      <c r="DA212" s="4"/>
      <c r="DB212" s="4"/>
      <c r="DC212" s="4"/>
      <c r="DD212" s="4"/>
      <c r="DE212" s="4"/>
      <c r="DF212" s="4"/>
      <c r="DG212" s="4"/>
      <c r="DH212" s="4"/>
      <c r="DI212" s="4"/>
      <c r="DJ212" s="4"/>
      <c r="DK212" s="4"/>
      <c r="DL212" s="4"/>
      <c r="DM212" s="4"/>
      <c r="DN212" s="4"/>
      <c r="DO212" s="4"/>
      <c r="DP212" s="4"/>
      <c r="DQ212" s="4"/>
      <c r="DR212" s="4"/>
      <c r="DS212" s="4"/>
      <c r="DT212" s="4"/>
      <c r="DU212" s="4"/>
      <c r="DV212" s="4"/>
      <c r="DW212" s="4"/>
      <c r="DX212" s="4"/>
      <c r="DY212" s="4"/>
      <c r="DZ212" s="4"/>
      <c r="EA212" s="4"/>
      <c r="EB212" s="4"/>
      <c r="EC212" s="4"/>
      <c r="ED212" s="4"/>
      <c r="EE212" s="4"/>
      <c r="EF212" s="4"/>
      <c r="EG212" s="4"/>
      <c r="EH212" s="4"/>
      <c r="EI212" s="4"/>
      <c r="EJ212" s="4"/>
      <c r="EK212" s="4"/>
      <c r="EL212" s="4"/>
      <c r="EM212" s="4"/>
      <c r="EN212" s="4"/>
      <c r="EO212" s="4"/>
      <c r="EP212" s="4"/>
      <c r="EQ212" s="4"/>
      <c r="ER212" s="4"/>
      <c r="ES212" s="4"/>
      <c r="ET212" s="4"/>
      <c r="EU212" s="4"/>
      <c r="EV212" s="4"/>
      <c r="EW212" s="4"/>
      <c r="EX212" s="4"/>
      <c r="EY212" s="4"/>
      <c r="EZ212" s="4"/>
      <c r="FA212" s="4"/>
      <c r="FB212" s="4"/>
      <c r="FC212" s="4"/>
      <c r="FD212" s="4"/>
      <c r="FE212" s="4"/>
      <c r="FF212" s="4"/>
      <c r="FG212" s="4"/>
      <c r="FH212" s="4"/>
      <c r="FI212" s="4"/>
      <c r="FJ212" s="4"/>
      <c r="FK212" s="4"/>
      <c r="FL212" s="4"/>
      <c r="FM212" s="4"/>
      <c r="FN212" s="4"/>
      <c r="FO212" s="4"/>
      <c r="FP212" s="4"/>
      <c r="FQ212" s="4"/>
      <c r="FR212" s="4"/>
      <c r="FS212" s="4"/>
      <c r="FT212" s="4"/>
      <c r="FU212" s="4"/>
      <c r="FV212" s="4"/>
      <c r="FW212" s="4"/>
      <c r="FX212" s="4"/>
      <c r="FY212" s="4"/>
      <c r="FZ212" s="4"/>
      <c r="GA212" s="4"/>
      <c r="GB212" s="4"/>
      <c r="GC212" s="4"/>
      <c r="GD212" s="4"/>
      <c r="GE212" s="4"/>
      <c r="GF212" s="4"/>
      <c r="GG212" s="4"/>
      <c r="GH212" s="4"/>
      <c r="GI212" s="4"/>
      <c r="GJ212" s="4"/>
      <c r="GK212" s="4"/>
      <c r="GL212" s="4"/>
      <c r="GM212" s="4"/>
      <c r="GN212" s="4"/>
      <c r="GO212" s="4"/>
      <c r="GP212" s="4"/>
      <c r="GQ212" s="4"/>
      <c r="GR212" s="4"/>
      <c r="GS212" s="4"/>
      <c r="GT212" s="4"/>
      <c r="GU212" s="4"/>
      <c r="GV212" s="4"/>
      <c r="GW212" s="4"/>
      <c r="GX212" s="4"/>
      <c r="GY212" s="4"/>
      <c r="GZ212" s="4"/>
      <c r="HA212" s="4"/>
      <c r="HB212" s="4"/>
      <c r="HC212" s="4"/>
      <c r="HD212" s="4"/>
      <c r="HE212" s="4"/>
      <c r="HF212" s="4"/>
      <c r="HG212" s="4"/>
      <c r="HH212" s="4"/>
    </row>
    <row r="213" spans="1:216" s="2" customFormat="1" ht="43.5" customHeight="1">
      <c r="A213" s="13" t="s">
        <v>854</v>
      </c>
      <c r="B213" s="14">
        <v>44580</v>
      </c>
      <c r="C213" s="90" t="s">
        <v>855</v>
      </c>
      <c r="D213" s="52">
        <v>96817501</v>
      </c>
      <c r="E213" s="38" t="s">
        <v>307</v>
      </c>
      <c r="F213" s="38" t="s">
        <v>308</v>
      </c>
      <c r="G213" s="59">
        <v>334</v>
      </c>
      <c r="H213" s="58">
        <v>0</v>
      </c>
      <c r="I213" s="59">
        <v>0</v>
      </c>
      <c r="J213" s="14">
        <v>44580</v>
      </c>
      <c r="K213" s="14">
        <v>44913</v>
      </c>
      <c r="L213" s="35">
        <v>0</v>
      </c>
      <c r="M213" s="35">
        <v>0</v>
      </c>
      <c r="N213" s="14" t="s">
        <v>21</v>
      </c>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c r="CA213" s="4"/>
      <c r="CB213" s="4"/>
      <c r="CC213" s="4"/>
      <c r="CD213" s="4"/>
      <c r="CE213" s="4"/>
      <c r="CF213" s="4"/>
      <c r="CG213" s="4"/>
      <c r="CH213" s="4"/>
      <c r="CI213" s="4"/>
      <c r="CJ213" s="4"/>
      <c r="CK213" s="4"/>
      <c r="CL213" s="4"/>
      <c r="CM213" s="4"/>
      <c r="CN213" s="4"/>
      <c r="CO213" s="4"/>
      <c r="CP213" s="4"/>
      <c r="CQ213" s="4"/>
      <c r="CR213" s="4"/>
      <c r="CS213" s="4"/>
      <c r="CT213" s="4"/>
      <c r="CU213" s="4"/>
      <c r="CV213" s="4"/>
      <c r="CW213" s="4"/>
      <c r="CX213" s="4"/>
      <c r="CY213" s="4"/>
      <c r="CZ213" s="4"/>
      <c r="DA213" s="4"/>
      <c r="DB213" s="4"/>
      <c r="DC213" s="4"/>
      <c r="DD213" s="4"/>
      <c r="DE213" s="4"/>
      <c r="DF213" s="4"/>
      <c r="DG213" s="4"/>
      <c r="DH213" s="4"/>
      <c r="DI213" s="4"/>
      <c r="DJ213" s="4"/>
      <c r="DK213" s="4"/>
      <c r="DL213" s="4"/>
      <c r="DM213" s="4"/>
      <c r="DN213" s="4"/>
      <c r="DO213" s="4"/>
      <c r="DP213" s="4"/>
      <c r="DQ213" s="4"/>
      <c r="DR213" s="4"/>
      <c r="DS213" s="4"/>
      <c r="DT213" s="4"/>
      <c r="DU213" s="4"/>
      <c r="DV213" s="4"/>
      <c r="DW213" s="4"/>
      <c r="DX213" s="4"/>
      <c r="DY213" s="4"/>
      <c r="DZ213" s="4"/>
      <c r="EA213" s="4"/>
      <c r="EB213" s="4"/>
      <c r="EC213" s="4"/>
      <c r="ED213" s="4"/>
      <c r="EE213" s="4"/>
      <c r="EF213" s="4"/>
      <c r="EG213" s="4"/>
      <c r="EH213" s="4"/>
      <c r="EI213" s="4"/>
      <c r="EJ213" s="4"/>
      <c r="EK213" s="4"/>
      <c r="EL213" s="4"/>
      <c r="EM213" s="4"/>
      <c r="EN213" s="4"/>
      <c r="EO213" s="4"/>
      <c r="EP213" s="4"/>
      <c r="EQ213" s="4"/>
      <c r="ER213" s="4"/>
      <c r="ES213" s="4"/>
      <c r="ET213" s="4"/>
      <c r="EU213" s="4"/>
      <c r="EV213" s="4"/>
      <c r="EW213" s="4"/>
      <c r="EX213" s="4"/>
      <c r="EY213" s="4"/>
      <c r="EZ213" s="4"/>
      <c r="FA213" s="4"/>
      <c r="FB213" s="4"/>
      <c r="FC213" s="4"/>
      <c r="FD213" s="4"/>
      <c r="FE213" s="4"/>
      <c r="FF213" s="4"/>
      <c r="FG213" s="4"/>
      <c r="FH213" s="4"/>
      <c r="FI213" s="4"/>
      <c r="FJ213" s="4"/>
      <c r="FK213" s="4"/>
      <c r="FL213" s="4"/>
      <c r="FM213" s="4"/>
      <c r="FN213" s="4"/>
      <c r="FO213" s="4"/>
      <c r="FP213" s="4"/>
      <c r="FQ213" s="4"/>
      <c r="FR213" s="4"/>
      <c r="FS213" s="4"/>
      <c r="FT213" s="4"/>
      <c r="FU213" s="4"/>
      <c r="FV213" s="4"/>
      <c r="FW213" s="4"/>
      <c r="FX213" s="4"/>
      <c r="FY213" s="4"/>
      <c r="FZ213" s="4"/>
      <c r="GA213" s="4"/>
      <c r="GB213" s="4"/>
      <c r="GC213" s="4"/>
      <c r="GD213" s="4"/>
      <c r="GE213" s="4"/>
      <c r="GF213" s="4"/>
      <c r="GG213" s="4"/>
      <c r="GH213" s="4"/>
      <c r="GI213" s="4"/>
      <c r="GJ213" s="4"/>
      <c r="GK213" s="4"/>
      <c r="GL213" s="4"/>
      <c r="GM213" s="4"/>
      <c r="GN213" s="4"/>
      <c r="GO213" s="4"/>
      <c r="GP213" s="4"/>
      <c r="GQ213" s="4"/>
      <c r="GR213" s="4"/>
      <c r="GS213" s="4"/>
      <c r="GT213" s="4"/>
      <c r="GU213" s="4"/>
      <c r="GV213" s="4"/>
      <c r="GW213" s="4"/>
      <c r="GX213" s="4"/>
      <c r="GY213" s="4"/>
      <c r="GZ213" s="4"/>
      <c r="HA213" s="4"/>
      <c r="HB213" s="4"/>
      <c r="HC213" s="4"/>
      <c r="HD213" s="4"/>
      <c r="HE213" s="4"/>
      <c r="HF213" s="4"/>
      <c r="HG213" s="4"/>
      <c r="HH213" s="4"/>
    </row>
    <row r="214" spans="1:216" s="2" customFormat="1" ht="43.5" customHeight="1">
      <c r="A214" s="13" t="s">
        <v>856</v>
      </c>
      <c r="B214" s="14">
        <v>44580</v>
      </c>
      <c r="C214" s="90" t="s">
        <v>857</v>
      </c>
      <c r="D214" s="52">
        <v>366442781</v>
      </c>
      <c r="E214" s="38" t="s">
        <v>858</v>
      </c>
      <c r="F214" s="38" t="s">
        <v>205</v>
      </c>
      <c r="G214" s="59">
        <v>346</v>
      </c>
      <c r="H214" s="58">
        <v>0</v>
      </c>
      <c r="I214" s="59">
        <v>0</v>
      </c>
      <c r="J214" s="14">
        <v>44580</v>
      </c>
      <c r="K214" s="14">
        <v>44925</v>
      </c>
      <c r="L214" s="28">
        <v>0.11</v>
      </c>
      <c r="M214" s="28">
        <v>0.11</v>
      </c>
      <c r="N214" s="14" t="s">
        <v>21</v>
      </c>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BR214" s="4"/>
      <c r="BS214" s="4"/>
      <c r="BT214" s="4"/>
      <c r="BU214" s="4"/>
      <c r="BV214" s="4"/>
      <c r="BW214" s="4"/>
      <c r="BX214" s="4"/>
      <c r="BY214" s="4"/>
      <c r="BZ214" s="4"/>
      <c r="CA214" s="4"/>
      <c r="CB214" s="4"/>
      <c r="CC214" s="4"/>
      <c r="CD214" s="4"/>
      <c r="CE214" s="4"/>
      <c r="CF214" s="4"/>
      <c r="CG214" s="4"/>
      <c r="CH214" s="4"/>
      <c r="CI214" s="4"/>
      <c r="CJ214" s="4"/>
      <c r="CK214" s="4"/>
      <c r="CL214" s="4"/>
      <c r="CM214" s="4"/>
      <c r="CN214" s="4"/>
      <c r="CO214" s="4"/>
      <c r="CP214" s="4"/>
      <c r="CQ214" s="4"/>
      <c r="CR214" s="4"/>
      <c r="CS214" s="4"/>
      <c r="CT214" s="4"/>
      <c r="CU214" s="4"/>
      <c r="CV214" s="4"/>
      <c r="CW214" s="4"/>
      <c r="CX214" s="4"/>
      <c r="CY214" s="4"/>
      <c r="CZ214" s="4"/>
      <c r="DA214" s="4"/>
      <c r="DB214" s="4"/>
      <c r="DC214" s="4"/>
      <c r="DD214" s="4"/>
      <c r="DE214" s="4"/>
      <c r="DF214" s="4"/>
      <c r="DG214" s="4"/>
      <c r="DH214" s="4"/>
      <c r="DI214" s="4"/>
      <c r="DJ214" s="4"/>
      <c r="DK214" s="4"/>
      <c r="DL214" s="4"/>
      <c r="DM214" s="4"/>
      <c r="DN214" s="4"/>
      <c r="DO214" s="4"/>
      <c r="DP214" s="4"/>
      <c r="DQ214" s="4"/>
      <c r="DR214" s="4"/>
      <c r="DS214" s="4"/>
      <c r="DT214" s="4"/>
      <c r="DU214" s="4"/>
      <c r="DV214" s="4"/>
      <c r="DW214" s="4"/>
      <c r="DX214" s="4"/>
      <c r="DY214" s="4"/>
      <c r="DZ214" s="4"/>
      <c r="EA214" s="4"/>
      <c r="EB214" s="4"/>
      <c r="EC214" s="4"/>
      <c r="ED214" s="4"/>
      <c r="EE214" s="4"/>
      <c r="EF214" s="4"/>
      <c r="EG214" s="4"/>
      <c r="EH214" s="4"/>
      <c r="EI214" s="4"/>
      <c r="EJ214" s="4"/>
      <c r="EK214" s="4"/>
      <c r="EL214" s="4"/>
      <c r="EM214" s="4"/>
      <c r="EN214" s="4"/>
      <c r="EO214" s="4"/>
      <c r="EP214" s="4"/>
      <c r="EQ214" s="4"/>
      <c r="ER214" s="4"/>
      <c r="ES214" s="4"/>
      <c r="ET214" s="4"/>
      <c r="EU214" s="4"/>
      <c r="EV214" s="4"/>
      <c r="EW214" s="4"/>
      <c r="EX214" s="4"/>
      <c r="EY214" s="4"/>
      <c r="EZ214" s="4"/>
      <c r="FA214" s="4"/>
      <c r="FB214" s="4"/>
      <c r="FC214" s="4"/>
      <c r="FD214" s="4"/>
      <c r="FE214" s="4"/>
      <c r="FF214" s="4"/>
      <c r="FG214" s="4"/>
      <c r="FH214" s="4"/>
      <c r="FI214" s="4"/>
      <c r="FJ214" s="4"/>
      <c r="FK214" s="4"/>
      <c r="FL214" s="4"/>
      <c r="FM214" s="4"/>
      <c r="FN214" s="4"/>
      <c r="FO214" s="4"/>
      <c r="FP214" s="4"/>
      <c r="FQ214" s="4"/>
      <c r="FR214" s="4"/>
      <c r="FS214" s="4"/>
      <c r="FT214" s="4"/>
      <c r="FU214" s="4"/>
      <c r="FV214" s="4"/>
      <c r="FW214" s="4"/>
      <c r="FX214" s="4"/>
      <c r="FY214" s="4"/>
      <c r="FZ214" s="4"/>
      <c r="GA214" s="4"/>
      <c r="GB214" s="4"/>
      <c r="GC214" s="4"/>
      <c r="GD214" s="4"/>
      <c r="GE214" s="4"/>
      <c r="GF214" s="4"/>
      <c r="GG214" s="4"/>
      <c r="GH214" s="4"/>
      <c r="GI214" s="4"/>
      <c r="GJ214" s="4"/>
      <c r="GK214" s="4"/>
      <c r="GL214" s="4"/>
      <c r="GM214" s="4"/>
      <c r="GN214" s="4"/>
      <c r="GO214" s="4"/>
      <c r="GP214" s="4"/>
      <c r="GQ214" s="4"/>
      <c r="GR214" s="4"/>
      <c r="GS214" s="4"/>
      <c r="GT214" s="4"/>
      <c r="GU214" s="4"/>
      <c r="GV214" s="4"/>
      <c r="GW214" s="4"/>
      <c r="GX214" s="4"/>
      <c r="GY214" s="4"/>
      <c r="GZ214" s="4"/>
      <c r="HA214" s="4"/>
      <c r="HB214" s="4"/>
      <c r="HC214" s="4"/>
      <c r="HD214" s="4"/>
      <c r="HE214" s="4"/>
      <c r="HF214" s="4"/>
      <c r="HG214" s="4"/>
      <c r="HH214" s="4"/>
    </row>
    <row r="215" spans="1:216" s="2" customFormat="1" ht="43.5" customHeight="1">
      <c r="A215" s="13" t="s">
        <v>859</v>
      </c>
      <c r="B215" s="14">
        <v>44580</v>
      </c>
      <c r="C215" s="90" t="s">
        <v>860</v>
      </c>
      <c r="D215" s="52">
        <v>97170400</v>
      </c>
      <c r="E215" s="38" t="s">
        <v>453</v>
      </c>
      <c r="F215" s="38" t="s">
        <v>861</v>
      </c>
      <c r="G215" s="59">
        <v>345</v>
      </c>
      <c r="H215" s="58">
        <v>0</v>
      </c>
      <c r="I215" s="59">
        <v>0</v>
      </c>
      <c r="J215" s="14">
        <v>44581</v>
      </c>
      <c r="K215" s="14">
        <v>44925</v>
      </c>
      <c r="L215" s="28">
        <v>0.9</v>
      </c>
      <c r="M215" s="28">
        <v>0.9</v>
      </c>
      <c r="N215" s="14" t="s">
        <v>21</v>
      </c>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c r="BW215" s="4"/>
      <c r="BX215" s="4"/>
      <c r="BY215" s="4"/>
      <c r="BZ215" s="4"/>
      <c r="CA215" s="4"/>
      <c r="CB215" s="4"/>
      <c r="CC215" s="4"/>
      <c r="CD215" s="4"/>
      <c r="CE215" s="4"/>
      <c r="CF215" s="4"/>
      <c r="CG215" s="4"/>
      <c r="CH215" s="4"/>
      <c r="CI215" s="4"/>
      <c r="CJ215" s="4"/>
      <c r="CK215" s="4"/>
      <c r="CL215" s="4"/>
      <c r="CM215" s="4"/>
      <c r="CN215" s="4"/>
      <c r="CO215" s="4"/>
      <c r="CP215" s="4"/>
      <c r="CQ215" s="4"/>
      <c r="CR215" s="4"/>
      <c r="CS215" s="4"/>
      <c r="CT215" s="4"/>
      <c r="CU215" s="4"/>
      <c r="CV215" s="4"/>
      <c r="CW215" s="4"/>
      <c r="CX215" s="4"/>
      <c r="CY215" s="4"/>
      <c r="CZ215" s="4"/>
      <c r="DA215" s="4"/>
      <c r="DB215" s="4"/>
      <c r="DC215" s="4"/>
      <c r="DD215" s="4"/>
      <c r="DE215" s="4"/>
      <c r="DF215" s="4"/>
      <c r="DG215" s="4"/>
      <c r="DH215" s="4"/>
      <c r="DI215" s="4"/>
      <c r="DJ215" s="4"/>
      <c r="DK215" s="4"/>
      <c r="DL215" s="4"/>
      <c r="DM215" s="4"/>
      <c r="DN215" s="4"/>
      <c r="DO215" s="4"/>
      <c r="DP215" s="4"/>
      <c r="DQ215" s="4"/>
      <c r="DR215" s="4"/>
      <c r="DS215" s="4"/>
      <c r="DT215" s="4"/>
      <c r="DU215" s="4"/>
      <c r="DV215" s="4"/>
      <c r="DW215" s="4"/>
      <c r="DX215" s="4"/>
      <c r="DY215" s="4"/>
      <c r="DZ215" s="4"/>
      <c r="EA215" s="4"/>
      <c r="EB215" s="4"/>
      <c r="EC215" s="4"/>
      <c r="ED215" s="4"/>
      <c r="EE215" s="4"/>
      <c r="EF215" s="4"/>
      <c r="EG215" s="4"/>
      <c r="EH215" s="4"/>
      <c r="EI215" s="4"/>
      <c r="EJ215" s="4"/>
      <c r="EK215" s="4"/>
      <c r="EL215" s="4"/>
      <c r="EM215" s="4"/>
      <c r="EN215" s="4"/>
      <c r="EO215" s="4"/>
      <c r="EP215" s="4"/>
      <c r="EQ215" s="4"/>
      <c r="ER215" s="4"/>
      <c r="ES215" s="4"/>
      <c r="ET215" s="4"/>
      <c r="EU215" s="4"/>
      <c r="EV215" s="4"/>
      <c r="EW215" s="4"/>
      <c r="EX215" s="4"/>
      <c r="EY215" s="4"/>
      <c r="EZ215" s="4"/>
      <c r="FA215" s="4"/>
      <c r="FB215" s="4"/>
      <c r="FC215" s="4"/>
      <c r="FD215" s="4"/>
      <c r="FE215" s="4"/>
      <c r="FF215" s="4"/>
      <c r="FG215" s="4"/>
      <c r="FH215" s="4"/>
      <c r="FI215" s="4"/>
      <c r="FJ215" s="4"/>
      <c r="FK215" s="4"/>
      <c r="FL215" s="4"/>
      <c r="FM215" s="4"/>
      <c r="FN215" s="4"/>
      <c r="FO215" s="4"/>
      <c r="FP215" s="4"/>
      <c r="FQ215" s="4"/>
      <c r="FR215" s="4"/>
      <c r="FS215" s="4"/>
      <c r="FT215" s="4"/>
      <c r="FU215" s="4"/>
      <c r="FV215" s="4"/>
      <c r="FW215" s="4"/>
      <c r="FX215" s="4"/>
      <c r="FY215" s="4"/>
      <c r="FZ215" s="4"/>
      <c r="GA215" s="4"/>
      <c r="GB215" s="4"/>
      <c r="GC215" s="4"/>
      <c r="GD215" s="4"/>
      <c r="GE215" s="4"/>
      <c r="GF215" s="4"/>
      <c r="GG215" s="4"/>
      <c r="GH215" s="4"/>
      <c r="GI215" s="4"/>
      <c r="GJ215" s="4"/>
      <c r="GK215" s="4"/>
      <c r="GL215" s="4"/>
      <c r="GM215" s="4"/>
      <c r="GN215" s="4"/>
      <c r="GO215" s="4"/>
      <c r="GP215" s="4"/>
      <c r="GQ215" s="4"/>
      <c r="GR215" s="4"/>
      <c r="GS215" s="4"/>
      <c r="GT215" s="4"/>
      <c r="GU215" s="4"/>
      <c r="GV215" s="4"/>
      <c r="GW215" s="4"/>
      <c r="GX215" s="4"/>
      <c r="GY215" s="4"/>
      <c r="GZ215" s="4"/>
      <c r="HA215" s="4"/>
      <c r="HB215" s="4"/>
      <c r="HC215" s="4"/>
      <c r="HD215" s="4"/>
      <c r="HE215" s="4"/>
      <c r="HF215" s="4"/>
      <c r="HG215" s="4"/>
      <c r="HH215" s="4"/>
    </row>
    <row r="216" spans="1:216" s="2" customFormat="1" ht="43.5" customHeight="1">
      <c r="A216" s="13" t="s">
        <v>862</v>
      </c>
      <c r="B216" s="14">
        <v>44580</v>
      </c>
      <c r="C216" s="90" t="s">
        <v>863</v>
      </c>
      <c r="D216" s="52">
        <v>65178102</v>
      </c>
      <c r="E216" s="38" t="s">
        <v>274</v>
      </c>
      <c r="F216" s="38" t="s">
        <v>864</v>
      </c>
      <c r="G216" s="59">
        <v>345</v>
      </c>
      <c r="H216" s="58">
        <v>0</v>
      </c>
      <c r="I216" s="59">
        <v>0</v>
      </c>
      <c r="J216" s="14">
        <v>44581</v>
      </c>
      <c r="K216" s="14">
        <v>44925</v>
      </c>
      <c r="L216" s="28">
        <v>0.1242</v>
      </c>
      <c r="M216" s="28">
        <v>0.1242</v>
      </c>
      <c r="N216" s="14" t="s">
        <v>21</v>
      </c>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c r="BN216" s="4"/>
      <c r="BO216" s="4"/>
      <c r="BP216" s="4"/>
      <c r="BQ216" s="4"/>
      <c r="BR216" s="4"/>
      <c r="BS216" s="4"/>
      <c r="BT216" s="4"/>
      <c r="BU216" s="4"/>
      <c r="BV216" s="4"/>
      <c r="BW216" s="4"/>
      <c r="BX216" s="4"/>
      <c r="BY216" s="4"/>
      <c r="BZ216" s="4"/>
      <c r="CA216" s="4"/>
      <c r="CB216" s="4"/>
      <c r="CC216" s="4"/>
      <c r="CD216" s="4"/>
      <c r="CE216" s="4"/>
      <c r="CF216" s="4"/>
      <c r="CG216" s="4"/>
      <c r="CH216" s="4"/>
      <c r="CI216" s="4"/>
      <c r="CJ216" s="4"/>
      <c r="CK216" s="4"/>
      <c r="CL216" s="4"/>
      <c r="CM216" s="4"/>
      <c r="CN216" s="4"/>
      <c r="CO216" s="4"/>
      <c r="CP216" s="4"/>
      <c r="CQ216" s="4"/>
      <c r="CR216" s="4"/>
      <c r="CS216" s="4"/>
      <c r="CT216" s="4"/>
      <c r="CU216" s="4"/>
      <c r="CV216" s="4"/>
      <c r="CW216" s="4"/>
      <c r="CX216" s="4"/>
      <c r="CY216" s="4"/>
      <c r="CZ216" s="4"/>
      <c r="DA216" s="4"/>
      <c r="DB216" s="4"/>
      <c r="DC216" s="4"/>
      <c r="DD216" s="4"/>
      <c r="DE216" s="4"/>
      <c r="DF216" s="4"/>
      <c r="DG216" s="4"/>
      <c r="DH216" s="4"/>
      <c r="DI216" s="4"/>
      <c r="DJ216" s="4"/>
      <c r="DK216" s="4"/>
      <c r="DL216" s="4"/>
      <c r="DM216" s="4"/>
      <c r="DN216" s="4"/>
      <c r="DO216" s="4"/>
      <c r="DP216" s="4"/>
      <c r="DQ216" s="4"/>
      <c r="DR216" s="4"/>
      <c r="DS216" s="4"/>
      <c r="DT216" s="4"/>
      <c r="DU216" s="4"/>
      <c r="DV216" s="4"/>
      <c r="DW216" s="4"/>
      <c r="DX216" s="4"/>
      <c r="DY216" s="4"/>
      <c r="DZ216" s="4"/>
      <c r="EA216" s="4"/>
      <c r="EB216" s="4"/>
      <c r="EC216" s="4"/>
      <c r="ED216" s="4"/>
      <c r="EE216" s="4"/>
      <c r="EF216" s="4"/>
      <c r="EG216" s="4"/>
      <c r="EH216" s="4"/>
      <c r="EI216" s="4"/>
      <c r="EJ216" s="4"/>
      <c r="EK216" s="4"/>
      <c r="EL216" s="4"/>
      <c r="EM216" s="4"/>
      <c r="EN216" s="4"/>
      <c r="EO216" s="4"/>
      <c r="EP216" s="4"/>
      <c r="EQ216" s="4"/>
      <c r="ER216" s="4"/>
      <c r="ES216" s="4"/>
      <c r="ET216" s="4"/>
      <c r="EU216" s="4"/>
      <c r="EV216" s="4"/>
      <c r="EW216" s="4"/>
      <c r="EX216" s="4"/>
      <c r="EY216" s="4"/>
      <c r="EZ216" s="4"/>
      <c r="FA216" s="4"/>
      <c r="FB216" s="4"/>
      <c r="FC216" s="4"/>
      <c r="FD216" s="4"/>
      <c r="FE216" s="4"/>
      <c r="FF216" s="4"/>
      <c r="FG216" s="4"/>
      <c r="FH216" s="4"/>
      <c r="FI216" s="4"/>
      <c r="FJ216" s="4"/>
      <c r="FK216" s="4"/>
      <c r="FL216" s="4"/>
      <c r="FM216" s="4"/>
      <c r="FN216" s="4"/>
      <c r="FO216" s="4"/>
      <c r="FP216" s="4"/>
      <c r="FQ216" s="4"/>
      <c r="FR216" s="4"/>
      <c r="FS216" s="4"/>
      <c r="FT216" s="4"/>
      <c r="FU216" s="4"/>
      <c r="FV216" s="4"/>
      <c r="FW216" s="4"/>
      <c r="FX216" s="4"/>
      <c r="FY216" s="4"/>
      <c r="FZ216" s="4"/>
      <c r="GA216" s="4"/>
      <c r="GB216" s="4"/>
      <c r="GC216" s="4"/>
      <c r="GD216" s="4"/>
      <c r="GE216" s="4"/>
      <c r="GF216" s="4"/>
      <c r="GG216" s="4"/>
      <c r="GH216" s="4"/>
      <c r="GI216" s="4"/>
      <c r="GJ216" s="4"/>
      <c r="GK216" s="4"/>
      <c r="GL216" s="4"/>
      <c r="GM216" s="4"/>
      <c r="GN216" s="4"/>
      <c r="GO216" s="4"/>
      <c r="GP216" s="4"/>
      <c r="GQ216" s="4"/>
      <c r="GR216" s="4"/>
      <c r="GS216" s="4"/>
      <c r="GT216" s="4"/>
      <c r="GU216" s="4"/>
      <c r="GV216" s="4"/>
      <c r="GW216" s="4"/>
      <c r="GX216" s="4"/>
      <c r="GY216" s="4"/>
      <c r="GZ216" s="4"/>
      <c r="HA216" s="4"/>
      <c r="HB216" s="4"/>
      <c r="HC216" s="4"/>
      <c r="HD216" s="4"/>
      <c r="HE216" s="4"/>
      <c r="HF216" s="4"/>
      <c r="HG216" s="4"/>
      <c r="HH216" s="4"/>
    </row>
    <row r="217" spans="1:216" s="2" customFormat="1" ht="43.5" customHeight="1">
      <c r="A217" s="13" t="s">
        <v>865</v>
      </c>
      <c r="B217" s="14">
        <v>44581</v>
      </c>
      <c r="C217" s="90" t="s">
        <v>866</v>
      </c>
      <c r="D217" s="52">
        <v>91425000</v>
      </c>
      <c r="E217" s="38" t="s">
        <v>867</v>
      </c>
      <c r="F217" s="38" t="s">
        <v>378</v>
      </c>
      <c r="G217" s="59">
        <v>346</v>
      </c>
      <c r="H217" s="58">
        <v>0</v>
      </c>
      <c r="I217" s="59">
        <v>0</v>
      </c>
      <c r="J217" s="14">
        <v>44581</v>
      </c>
      <c r="K217" s="14">
        <v>44926</v>
      </c>
      <c r="L217" s="35">
        <v>0</v>
      </c>
      <c r="M217" s="35">
        <v>0</v>
      </c>
      <c r="N217" s="14" t="s">
        <v>21</v>
      </c>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c r="BO217" s="4"/>
      <c r="BP217" s="4"/>
      <c r="BQ217" s="4"/>
      <c r="BR217" s="4"/>
      <c r="BS217" s="4"/>
      <c r="BT217" s="4"/>
      <c r="BU217" s="4"/>
      <c r="BV217" s="4"/>
      <c r="BW217" s="4"/>
      <c r="BX217" s="4"/>
      <c r="BY217" s="4"/>
      <c r="BZ217" s="4"/>
      <c r="CA217" s="4"/>
      <c r="CB217" s="4"/>
      <c r="CC217" s="4"/>
      <c r="CD217" s="4"/>
      <c r="CE217" s="4"/>
      <c r="CF217" s="4"/>
      <c r="CG217" s="4"/>
      <c r="CH217" s="4"/>
      <c r="CI217" s="4"/>
      <c r="CJ217" s="4"/>
      <c r="CK217" s="4"/>
      <c r="CL217" s="4"/>
      <c r="CM217" s="4"/>
      <c r="CN217" s="4"/>
      <c r="CO217" s="4"/>
      <c r="CP217" s="4"/>
      <c r="CQ217" s="4"/>
      <c r="CR217" s="4"/>
      <c r="CS217" s="4"/>
      <c r="CT217" s="4"/>
      <c r="CU217" s="4"/>
      <c r="CV217" s="4"/>
      <c r="CW217" s="4"/>
      <c r="CX217" s="4"/>
      <c r="CY217" s="4"/>
      <c r="CZ217" s="4"/>
      <c r="DA217" s="4"/>
      <c r="DB217" s="4"/>
      <c r="DC217" s="4"/>
      <c r="DD217" s="4"/>
      <c r="DE217" s="4"/>
      <c r="DF217" s="4"/>
      <c r="DG217" s="4"/>
      <c r="DH217" s="4"/>
      <c r="DI217" s="4"/>
      <c r="DJ217" s="4"/>
      <c r="DK217" s="4"/>
      <c r="DL217" s="4"/>
      <c r="DM217" s="4"/>
      <c r="DN217" s="4"/>
      <c r="DO217" s="4"/>
      <c r="DP217" s="4"/>
      <c r="DQ217" s="4"/>
      <c r="DR217" s="4"/>
      <c r="DS217" s="4"/>
      <c r="DT217" s="4"/>
      <c r="DU217" s="4"/>
      <c r="DV217" s="4"/>
      <c r="DW217" s="4"/>
      <c r="DX217" s="4"/>
      <c r="DY217" s="4"/>
      <c r="DZ217" s="4"/>
      <c r="EA217" s="4"/>
      <c r="EB217" s="4"/>
      <c r="EC217" s="4"/>
      <c r="ED217" s="4"/>
      <c r="EE217" s="4"/>
      <c r="EF217" s="4"/>
      <c r="EG217" s="4"/>
      <c r="EH217" s="4"/>
      <c r="EI217" s="4"/>
      <c r="EJ217" s="4"/>
      <c r="EK217" s="4"/>
      <c r="EL217" s="4"/>
      <c r="EM217" s="4"/>
      <c r="EN217" s="4"/>
      <c r="EO217" s="4"/>
      <c r="EP217" s="4"/>
      <c r="EQ217" s="4"/>
      <c r="ER217" s="4"/>
      <c r="ES217" s="4"/>
      <c r="ET217" s="4"/>
      <c r="EU217" s="4"/>
      <c r="EV217" s="4"/>
      <c r="EW217" s="4"/>
      <c r="EX217" s="4"/>
      <c r="EY217" s="4"/>
      <c r="EZ217" s="4"/>
      <c r="FA217" s="4"/>
      <c r="FB217" s="4"/>
      <c r="FC217" s="4"/>
      <c r="FD217" s="4"/>
      <c r="FE217" s="4"/>
      <c r="FF217" s="4"/>
      <c r="FG217" s="4"/>
      <c r="FH217" s="4"/>
      <c r="FI217" s="4"/>
      <c r="FJ217" s="4"/>
      <c r="FK217" s="4"/>
      <c r="FL217" s="4"/>
      <c r="FM217" s="4"/>
      <c r="FN217" s="4"/>
      <c r="FO217" s="4"/>
      <c r="FP217" s="4"/>
      <c r="FQ217" s="4"/>
      <c r="FR217" s="4"/>
      <c r="FS217" s="4"/>
      <c r="FT217" s="4"/>
      <c r="FU217" s="4"/>
      <c r="FV217" s="4"/>
      <c r="FW217" s="4"/>
      <c r="FX217" s="4"/>
      <c r="FY217" s="4"/>
      <c r="FZ217" s="4"/>
      <c r="GA217" s="4"/>
      <c r="GB217" s="4"/>
      <c r="GC217" s="4"/>
      <c r="GD217" s="4"/>
      <c r="GE217" s="4"/>
      <c r="GF217" s="4"/>
      <c r="GG217" s="4"/>
      <c r="GH217" s="4"/>
      <c r="GI217" s="4"/>
      <c r="GJ217" s="4"/>
      <c r="GK217" s="4"/>
      <c r="GL217" s="4"/>
      <c r="GM217" s="4"/>
      <c r="GN217" s="4"/>
      <c r="GO217" s="4"/>
      <c r="GP217" s="4"/>
      <c r="GQ217" s="4"/>
      <c r="GR217" s="4"/>
      <c r="GS217" s="4"/>
      <c r="GT217" s="4"/>
      <c r="GU217" s="4"/>
      <c r="GV217" s="4"/>
      <c r="GW217" s="4"/>
      <c r="GX217" s="4"/>
      <c r="GY217" s="4"/>
      <c r="GZ217" s="4"/>
      <c r="HA217" s="4"/>
      <c r="HB217" s="4"/>
      <c r="HC217" s="4"/>
      <c r="HD217" s="4"/>
      <c r="HE217" s="4"/>
      <c r="HF217" s="4"/>
      <c r="HG217" s="4"/>
      <c r="HH217" s="4"/>
    </row>
    <row r="218" spans="1:216" s="2" customFormat="1" ht="43.5" customHeight="1">
      <c r="A218" s="13" t="s">
        <v>868</v>
      </c>
      <c r="B218" s="14">
        <v>44581</v>
      </c>
      <c r="C218" s="90" t="s">
        <v>869</v>
      </c>
      <c r="D218" s="52">
        <v>263069592</v>
      </c>
      <c r="E218" s="38" t="s">
        <v>870</v>
      </c>
      <c r="F218" s="38" t="s">
        <v>205</v>
      </c>
      <c r="G218" s="59">
        <v>346</v>
      </c>
      <c r="H218" s="58">
        <v>0</v>
      </c>
      <c r="I218" s="59">
        <v>0</v>
      </c>
      <c r="J218" s="14">
        <v>44581</v>
      </c>
      <c r="K218" s="14">
        <v>44926</v>
      </c>
      <c r="L218" s="28">
        <v>0.11</v>
      </c>
      <c r="M218" s="28">
        <v>0.11</v>
      </c>
      <c r="N218" s="14" t="s">
        <v>21</v>
      </c>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c r="BM218" s="4"/>
      <c r="BN218" s="4"/>
      <c r="BO218" s="4"/>
      <c r="BP218" s="4"/>
      <c r="BQ218" s="4"/>
      <c r="BR218" s="4"/>
      <c r="BS218" s="4"/>
      <c r="BT218" s="4"/>
      <c r="BU218" s="4"/>
      <c r="BV218" s="4"/>
      <c r="BW218" s="4"/>
      <c r="BX218" s="4"/>
      <c r="BY218" s="4"/>
      <c r="BZ218" s="4"/>
      <c r="CA218" s="4"/>
      <c r="CB218" s="4"/>
      <c r="CC218" s="4"/>
      <c r="CD218" s="4"/>
      <c r="CE218" s="4"/>
      <c r="CF218" s="4"/>
      <c r="CG218" s="4"/>
      <c r="CH218" s="4"/>
      <c r="CI218" s="4"/>
      <c r="CJ218" s="4"/>
      <c r="CK218" s="4"/>
      <c r="CL218" s="4"/>
      <c r="CM218" s="4"/>
      <c r="CN218" s="4"/>
      <c r="CO218" s="4"/>
      <c r="CP218" s="4"/>
      <c r="CQ218" s="4"/>
      <c r="CR218" s="4"/>
      <c r="CS218" s="4"/>
      <c r="CT218" s="4"/>
      <c r="CU218" s="4"/>
      <c r="CV218" s="4"/>
      <c r="CW218" s="4"/>
      <c r="CX218" s="4"/>
      <c r="CY218" s="4"/>
      <c r="CZ218" s="4"/>
      <c r="DA218" s="4"/>
      <c r="DB218" s="4"/>
      <c r="DC218" s="4"/>
      <c r="DD218" s="4"/>
      <c r="DE218" s="4"/>
      <c r="DF218" s="4"/>
      <c r="DG218" s="4"/>
      <c r="DH218" s="4"/>
      <c r="DI218" s="4"/>
      <c r="DJ218" s="4"/>
      <c r="DK218" s="4"/>
      <c r="DL218" s="4"/>
      <c r="DM218" s="4"/>
      <c r="DN218" s="4"/>
      <c r="DO218" s="4"/>
      <c r="DP218" s="4"/>
      <c r="DQ218" s="4"/>
      <c r="DR218" s="4"/>
      <c r="DS218" s="4"/>
      <c r="DT218" s="4"/>
      <c r="DU218" s="4"/>
      <c r="DV218" s="4"/>
      <c r="DW218" s="4"/>
      <c r="DX218" s="4"/>
      <c r="DY218" s="4"/>
      <c r="DZ218" s="4"/>
      <c r="EA218" s="4"/>
      <c r="EB218" s="4"/>
      <c r="EC218" s="4"/>
      <c r="ED218" s="4"/>
      <c r="EE218" s="4"/>
      <c r="EF218" s="4"/>
      <c r="EG218" s="4"/>
      <c r="EH218" s="4"/>
      <c r="EI218" s="4"/>
      <c r="EJ218" s="4"/>
      <c r="EK218" s="4"/>
      <c r="EL218" s="4"/>
      <c r="EM218" s="4"/>
      <c r="EN218" s="4"/>
      <c r="EO218" s="4"/>
      <c r="EP218" s="4"/>
      <c r="EQ218" s="4"/>
      <c r="ER218" s="4"/>
      <c r="ES218" s="4"/>
      <c r="ET218" s="4"/>
      <c r="EU218" s="4"/>
      <c r="EV218" s="4"/>
      <c r="EW218" s="4"/>
      <c r="EX218" s="4"/>
      <c r="EY218" s="4"/>
      <c r="EZ218" s="4"/>
      <c r="FA218" s="4"/>
      <c r="FB218" s="4"/>
      <c r="FC218" s="4"/>
      <c r="FD218" s="4"/>
      <c r="FE218" s="4"/>
      <c r="FF218" s="4"/>
      <c r="FG218" s="4"/>
      <c r="FH218" s="4"/>
      <c r="FI218" s="4"/>
      <c r="FJ218" s="4"/>
      <c r="FK218" s="4"/>
      <c r="FL218" s="4"/>
      <c r="FM218" s="4"/>
      <c r="FN218" s="4"/>
      <c r="FO218" s="4"/>
      <c r="FP218" s="4"/>
      <c r="FQ218" s="4"/>
      <c r="FR218" s="4"/>
      <c r="FS218" s="4"/>
      <c r="FT218" s="4"/>
      <c r="FU218" s="4"/>
      <c r="FV218" s="4"/>
      <c r="FW218" s="4"/>
      <c r="FX218" s="4"/>
      <c r="FY218" s="4"/>
      <c r="FZ218" s="4"/>
      <c r="GA218" s="4"/>
      <c r="GB218" s="4"/>
      <c r="GC218" s="4"/>
      <c r="GD218" s="4"/>
      <c r="GE218" s="4"/>
      <c r="GF218" s="4"/>
      <c r="GG218" s="4"/>
      <c r="GH218" s="4"/>
      <c r="GI218" s="4"/>
      <c r="GJ218" s="4"/>
      <c r="GK218" s="4"/>
      <c r="GL218" s="4"/>
      <c r="GM218" s="4"/>
      <c r="GN218" s="4"/>
      <c r="GO218" s="4"/>
      <c r="GP218" s="4"/>
      <c r="GQ218" s="4"/>
      <c r="GR218" s="4"/>
      <c r="GS218" s="4"/>
      <c r="GT218" s="4"/>
      <c r="GU218" s="4"/>
      <c r="GV218" s="4"/>
      <c r="GW218" s="4"/>
      <c r="GX218" s="4"/>
      <c r="GY218" s="4"/>
      <c r="GZ218" s="4"/>
      <c r="HA218" s="4"/>
      <c r="HB218" s="4"/>
      <c r="HC218" s="4"/>
      <c r="HD218" s="4"/>
      <c r="HE218" s="4"/>
      <c r="HF218" s="4"/>
      <c r="HG218" s="4"/>
      <c r="HH218" s="4"/>
    </row>
    <row r="219" spans="1:216" s="2" customFormat="1" ht="43.5" customHeight="1">
      <c r="A219" s="13" t="s">
        <v>871</v>
      </c>
      <c r="B219" s="14">
        <v>44581</v>
      </c>
      <c r="C219" s="90" t="s">
        <v>872</v>
      </c>
      <c r="D219" s="52">
        <v>263069592</v>
      </c>
      <c r="E219" s="38" t="s">
        <v>873</v>
      </c>
      <c r="F219" s="38" t="s">
        <v>205</v>
      </c>
      <c r="G219" s="59">
        <v>344</v>
      </c>
      <c r="H219" s="58">
        <v>0</v>
      </c>
      <c r="I219" s="59">
        <v>0</v>
      </c>
      <c r="J219" s="14">
        <v>44582</v>
      </c>
      <c r="K219" s="14">
        <v>44925</v>
      </c>
      <c r="L219" s="28">
        <v>0.11</v>
      </c>
      <c r="M219" s="28">
        <v>0.11</v>
      </c>
      <c r="N219" s="14" t="s">
        <v>21</v>
      </c>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c r="BT219" s="4"/>
      <c r="BU219" s="4"/>
      <c r="BV219" s="4"/>
      <c r="BW219" s="4"/>
      <c r="BX219" s="4"/>
      <c r="BY219" s="4"/>
      <c r="BZ219" s="4"/>
      <c r="CA219" s="4"/>
      <c r="CB219" s="4"/>
      <c r="CC219" s="4"/>
      <c r="CD219" s="4"/>
      <c r="CE219" s="4"/>
      <c r="CF219" s="4"/>
      <c r="CG219" s="4"/>
      <c r="CH219" s="4"/>
      <c r="CI219" s="4"/>
      <c r="CJ219" s="4"/>
      <c r="CK219" s="4"/>
      <c r="CL219" s="4"/>
      <c r="CM219" s="4"/>
      <c r="CN219" s="4"/>
      <c r="CO219" s="4"/>
      <c r="CP219" s="4"/>
      <c r="CQ219" s="4"/>
      <c r="CR219" s="4"/>
      <c r="CS219" s="4"/>
      <c r="CT219" s="4"/>
      <c r="CU219" s="4"/>
      <c r="CV219" s="4"/>
      <c r="CW219" s="4"/>
      <c r="CX219" s="4"/>
      <c r="CY219" s="4"/>
      <c r="CZ219" s="4"/>
      <c r="DA219" s="4"/>
      <c r="DB219" s="4"/>
      <c r="DC219" s="4"/>
      <c r="DD219" s="4"/>
      <c r="DE219" s="4"/>
      <c r="DF219" s="4"/>
      <c r="DG219" s="4"/>
      <c r="DH219" s="4"/>
      <c r="DI219" s="4"/>
      <c r="DJ219" s="4"/>
      <c r="DK219" s="4"/>
      <c r="DL219" s="4"/>
      <c r="DM219" s="4"/>
      <c r="DN219" s="4"/>
      <c r="DO219" s="4"/>
      <c r="DP219" s="4"/>
      <c r="DQ219" s="4"/>
      <c r="DR219" s="4"/>
      <c r="DS219" s="4"/>
      <c r="DT219" s="4"/>
      <c r="DU219" s="4"/>
      <c r="DV219" s="4"/>
      <c r="DW219" s="4"/>
      <c r="DX219" s="4"/>
      <c r="DY219" s="4"/>
      <c r="DZ219" s="4"/>
      <c r="EA219" s="4"/>
      <c r="EB219" s="4"/>
      <c r="EC219" s="4"/>
      <c r="ED219" s="4"/>
      <c r="EE219" s="4"/>
      <c r="EF219" s="4"/>
      <c r="EG219" s="4"/>
      <c r="EH219" s="4"/>
      <c r="EI219" s="4"/>
      <c r="EJ219" s="4"/>
      <c r="EK219" s="4"/>
      <c r="EL219" s="4"/>
      <c r="EM219" s="4"/>
      <c r="EN219" s="4"/>
      <c r="EO219" s="4"/>
      <c r="EP219" s="4"/>
      <c r="EQ219" s="4"/>
      <c r="ER219" s="4"/>
      <c r="ES219" s="4"/>
      <c r="ET219" s="4"/>
      <c r="EU219" s="4"/>
      <c r="EV219" s="4"/>
      <c r="EW219" s="4"/>
      <c r="EX219" s="4"/>
      <c r="EY219" s="4"/>
      <c r="EZ219" s="4"/>
      <c r="FA219" s="4"/>
      <c r="FB219" s="4"/>
      <c r="FC219" s="4"/>
      <c r="FD219" s="4"/>
      <c r="FE219" s="4"/>
      <c r="FF219" s="4"/>
      <c r="FG219" s="4"/>
      <c r="FH219" s="4"/>
      <c r="FI219" s="4"/>
      <c r="FJ219" s="4"/>
      <c r="FK219" s="4"/>
      <c r="FL219" s="4"/>
      <c r="FM219" s="4"/>
      <c r="FN219" s="4"/>
      <c r="FO219" s="4"/>
      <c r="FP219" s="4"/>
      <c r="FQ219" s="4"/>
      <c r="FR219" s="4"/>
      <c r="FS219" s="4"/>
      <c r="FT219" s="4"/>
      <c r="FU219" s="4"/>
      <c r="FV219" s="4"/>
      <c r="FW219" s="4"/>
      <c r="FX219" s="4"/>
      <c r="FY219" s="4"/>
      <c r="FZ219" s="4"/>
      <c r="GA219" s="4"/>
      <c r="GB219" s="4"/>
      <c r="GC219" s="4"/>
      <c r="GD219" s="4"/>
      <c r="GE219" s="4"/>
      <c r="GF219" s="4"/>
      <c r="GG219" s="4"/>
      <c r="GH219" s="4"/>
      <c r="GI219" s="4"/>
      <c r="GJ219" s="4"/>
      <c r="GK219" s="4"/>
      <c r="GL219" s="4"/>
      <c r="GM219" s="4"/>
      <c r="GN219" s="4"/>
      <c r="GO219" s="4"/>
      <c r="GP219" s="4"/>
      <c r="GQ219" s="4"/>
      <c r="GR219" s="4"/>
      <c r="GS219" s="4"/>
      <c r="GT219" s="4"/>
      <c r="GU219" s="4"/>
      <c r="GV219" s="4"/>
      <c r="GW219" s="4"/>
      <c r="GX219" s="4"/>
      <c r="GY219" s="4"/>
      <c r="GZ219" s="4"/>
      <c r="HA219" s="4"/>
      <c r="HB219" s="4"/>
      <c r="HC219" s="4"/>
      <c r="HD219" s="4"/>
      <c r="HE219" s="4"/>
      <c r="HF219" s="4"/>
      <c r="HG219" s="4"/>
      <c r="HH219" s="4"/>
    </row>
    <row r="220" spans="1:216" s="2" customFormat="1" ht="43.5" customHeight="1">
      <c r="A220" s="13" t="s">
        <v>874</v>
      </c>
      <c r="B220" s="14">
        <v>44582</v>
      </c>
      <c r="C220" s="90" t="s">
        <v>406</v>
      </c>
      <c r="D220" s="52">
        <v>263069592</v>
      </c>
      <c r="E220" s="38" t="s">
        <v>407</v>
      </c>
      <c r="F220" s="38" t="s">
        <v>205</v>
      </c>
      <c r="G220" s="59">
        <v>344</v>
      </c>
      <c r="H220" s="58">
        <v>0</v>
      </c>
      <c r="I220" s="59">
        <v>0</v>
      </c>
      <c r="J220" s="14">
        <v>44582</v>
      </c>
      <c r="K220" s="14">
        <v>44925</v>
      </c>
      <c r="L220" s="28">
        <v>0.11</v>
      </c>
      <c r="M220" s="28">
        <v>0.11</v>
      </c>
      <c r="N220" s="14" t="s">
        <v>21</v>
      </c>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c r="BN220" s="4"/>
      <c r="BO220" s="4"/>
      <c r="BP220" s="4"/>
      <c r="BQ220" s="4"/>
      <c r="BR220" s="4"/>
      <c r="BS220" s="4"/>
      <c r="BT220" s="4"/>
      <c r="BU220" s="4"/>
      <c r="BV220" s="4"/>
      <c r="BW220" s="4"/>
      <c r="BX220" s="4"/>
      <c r="BY220" s="4"/>
      <c r="BZ220" s="4"/>
      <c r="CA220" s="4"/>
      <c r="CB220" s="4"/>
      <c r="CC220" s="4"/>
      <c r="CD220" s="4"/>
      <c r="CE220" s="4"/>
      <c r="CF220" s="4"/>
      <c r="CG220" s="4"/>
      <c r="CH220" s="4"/>
      <c r="CI220" s="4"/>
      <c r="CJ220" s="4"/>
      <c r="CK220" s="4"/>
      <c r="CL220" s="4"/>
      <c r="CM220" s="4"/>
      <c r="CN220" s="4"/>
      <c r="CO220" s="4"/>
      <c r="CP220" s="4"/>
      <c r="CQ220" s="4"/>
      <c r="CR220" s="4"/>
      <c r="CS220" s="4"/>
      <c r="CT220" s="4"/>
      <c r="CU220" s="4"/>
      <c r="CV220" s="4"/>
      <c r="CW220" s="4"/>
      <c r="CX220" s="4"/>
      <c r="CY220" s="4"/>
      <c r="CZ220" s="4"/>
      <c r="DA220" s="4"/>
      <c r="DB220" s="4"/>
      <c r="DC220" s="4"/>
      <c r="DD220" s="4"/>
      <c r="DE220" s="4"/>
      <c r="DF220" s="4"/>
      <c r="DG220" s="4"/>
      <c r="DH220" s="4"/>
      <c r="DI220" s="4"/>
      <c r="DJ220" s="4"/>
      <c r="DK220" s="4"/>
      <c r="DL220" s="4"/>
      <c r="DM220" s="4"/>
      <c r="DN220" s="4"/>
      <c r="DO220" s="4"/>
      <c r="DP220" s="4"/>
      <c r="DQ220" s="4"/>
      <c r="DR220" s="4"/>
      <c r="DS220" s="4"/>
      <c r="DT220" s="4"/>
      <c r="DU220" s="4"/>
      <c r="DV220" s="4"/>
      <c r="DW220" s="4"/>
      <c r="DX220" s="4"/>
      <c r="DY220" s="4"/>
      <c r="DZ220" s="4"/>
      <c r="EA220" s="4"/>
      <c r="EB220" s="4"/>
      <c r="EC220" s="4"/>
      <c r="ED220" s="4"/>
      <c r="EE220" s="4"/>
      <c r="EF220" s="4"/>
      <c r="EG220" s="4"/>
      <c r="EH220" s="4"/>
      <c r="EI220" s="4"/>
      <c r="EJ220" s="4"/>
      <c r="EK220" s="4"/>
      <c r="EL220" s="4"/>
      <c r="EM220" s="4"/>
      <c r="EN220" s="4"/>
      <c r="EO220" s="4"/>
      <c r="EP220" s="4"/>
      <c r="EQ220" s="4"/>
      <c r="ER220" s="4"/>
      <c r="ES220" s="4"/>
      <c r="ET220" s="4"/>
      <c r="EU220" s="4"/>
      <c r="EV220" s="4"/>
      <c r="EW220" s="4"/>
      <c r="EX220" s="4"/>
      <c r="EY220" s="4"/>
      <c r="EZ220" s="4"/>
      <c r="FA220" s="4"/>
      <c r="FB220" s="4"/>
      <c r="FC220" s="4"/>
      <c r="FD220" s="4"/>
      <c r="FE220" s="4"/>
      <c r="FF220" s="4"/>
      <c r="FG220" s="4"/>
      <c r="FH220" s="4"/>
      <c r="FI220" s="4"/>
      <c r="FJ220" s="4"/>
      <c r="FK220" s="4"/>
      <c r="FL220" s="4"/>
      <c r="FM220" s="4"/>
      <c r="FN220" s="4"/>
      <c r="FO220" s="4"/>
      <c r="FP220" s="4"/>
      <c r="FQ220" s="4"/>
      <c r="FR220" s="4"/>
      <c r="FS220" s="4"/>
      <c r="FT220" s="4"/>
      <c r="FU220" s="4"/>
      <c r="FV220" s="4"/>
      <c r="FW220" s="4"/>
      <c r="FX220" s="4"/>
      <c r="FY220" s="4"/>
      <c r="FZ220" s="4"/>
      <c r="GA220" s="4"/>
      <c r="GB220" s="4"/>
      <c r="GC220" s="4"/>
      <c r="GD220" s="4"/>
      <c r="GE220" s="4"/>
      <c r="GF220" s="4"/>
      <c r="GG220" s="4"/>
      <c r="GH220" s="4"/>
      <c r="GI220" s="4"/>
      <c r="GJ220" s="4"/>
      <c r="GK220" s="4"/>
      <c r="GL220" s="4"/>
      <c r="GM220" s="4"/>
      <c r="GN220" s="4"/>
      <c r="GO220" s="4"/>
      <c r="GP220" s="4"/>
      <c r="GQ220" s="4"/>
      <c r="GR220" s="4"/>
      <c r="GS220" s="4"/>
      <c r="GT220" s="4"/>
      <c r="GU220" s="4"/>
      <c r="GV220" s="4"/>
      <c r="GW220" s="4"/>
      <c r="GX220" s="4"/>
      <c r="GY220" s="4"/>
      <c r="GZ220" s="4"/>
      <c r="HA220" s="4"/>
      <c r="HB220" s="4"/>
      <c r="HC220" s="4"/>
      <c r="HD220" s="4"/>
      <c r="HE220" s="4"/>
      <c r="HF220" s="4"/>
      <c r="HG220" s="4"/>
      <c r="HH220" s="4"/>
    </row>
    <row r="221" spans="1:216" s="2" customFormat="1" ht="43.5" customHeight="1">
      <c r="A221" s="13" t="s">
        <v>875</v>
      </c>
      <c r="B221" s="14">
        <v>44581</v>
      </c>
      <c r="C221" s="90" t="s">
        <v>876</v>
      </c>
      <c r="D221" s="52">
        <v>263069592</v>
      </c>
      <c r="E221" s="38" t="s">
        <v>877</v>
      </c>
      <c r="F221" s="38" t="s">
        <v>205</v>
      </c>
      <c r="G221" s="59">
        <v>345</v>
      </c>
      <c r="H221" s="58">
        <v>0</v>
      </c>
      <c r="I221" s="59">
        <v>0</v>
      </c>
      <c r="J221" s="14">
        <v>44581</v>
      </c>
      <c r="K221" s="14">
        <v>44925</v>
      </c>
      <c r="L221" s="28">
        <v>0.11</v>
      </c>
      <c r="M221" s="28">
        <v>0.11</v>
      </c>
      <c r="N221" s="14" t="s">
        <v>21</v>
      </c>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c r="BM221" s="4"/>
      <c r="BN221" s="4"/>
      <c r="BO221" s="4"/>
      <c r="BP221" s="4"/>
      <c r="BQ221" s="4"/>
      <c r="BR221" s="4"/>
      <c r="BS221" s="4"/>
      <c r="BT221" s="4"/>
      <c r="BU221" s="4"/>
      <c r="BV221" s="4"/>
      <c r="BW221" s="4"/>
      <c r="BX221" s="4"/>
      <c r="BY221" s="4"/>
      <c r="BZ221" s="4"/>
      <c r="CA221" s="4"/>
      <c r="CB221" s="4"/>
      <c r="CC221" s="4"/>
      <c r="CD221" s="4"/>
      <c r="CE221" s="4"/>
      <c r="CF221" s="4"/>
      <c r="CG221" s="4"/>
      <c r="CH221" s="4"/>
      <c r="CI221" s="4"/>
      <c r="CJ221" s="4"/>
      <c r="CK221" s="4"/>
      <c r="CL221" s="4"/>
      <c r="CM221" s="4"/>
      <c r="CN221" s="4"/>
      <c r="CO221" s="4"/>
      <c r="CP221" s="4"/>
      <c r="CQ221" s="4"/>
      <c r="CR221" s="4"/>
      <c r="CS221" s="4"/>
      <c r="CT221" s="4"/>
      <c r="CU221" s="4"/>
      <c r="CV221" s="4"/>
      <c r="CW221" s="4"/>
      <c r="CX221" s="4"/>
      <c r="CY221" s="4"/>
      <c r="CZ221" s="4"/>
      <c r="DA221" s="4"/>
      <c r="DB221" s="4"/>
      <c r="DC221" s="4"/>
      <c r="DD221" s="4"/>
      <c r="DE221" s="4"/>
      <c r="DF221" s="4"/>
      <c r="DG221" s="4"/>
      <c r="DH221" s="4"/>
      <c r="DI221" s="4"/>
      <c r="DJ221" s="4"/>
      <c r="DK221" s="4"/>
      <c r="DL221" s="4"/>
      <c r="DM221" s="4"/>
      <c r="DN221" s="4"/>
      <c r="DO221" s="4"/>
      <c r="DP221" s="4"/>
      <c r="DQ221" s="4"/>
      <c r="DR221" s="4"/>
      <c r="DS221" s="4"/>
      <c r="DT221" s="4"/>
      <c r="DU221" s="4"/>
      <c r="DV221" s="4"/>
      <c r="DW221" s="4"/>
      <c r="DX221" s="4"/>
      <c r="DY221" s="4"/>
      <c r="DZ221" s="4"/>
      <c r="EA221" s="4"/>
      <c r="EB221" s="4"/>
      <c r="EC221" s="4"/>
      <c r="ED221" s="4"/>
      <c r="EE221" s="4"/>
      <c r="EF221" s="4"/>
      <c r="EG221" s="4"/>
      <c r="EH221" s="4"/>
      <c r="EI221" s="4"/>
      <c r="EJ221" s="4"/>
      <c r="EK221" s="4"/>
      <c r="EL221" s="4"/>
      <c r="EM221" s="4"/>
      <c r="EN221" s="4"/>
      <c r="EO221" s="4"/>
      <c r="EP221" s="4"/>
      <c r="EQ221" s="4"/>
      <c r="ER221" s="4"/>
      <c r="ES221" s="4"/>
      <c r="ET221" s="4"/>
      <c r="EU221" s="4"/>
      <c r="EV221" s="4"/>
      <c r="EW221" s="4"/>
      <c r="EX221" s="4"/>
      <c r="EY221" s="4"/>
      <c r="EZ221" s="4"/>
      <c r="FA221" s="4"/>
      <c r="FB221" s="4"/>
      <c r="FC221" s="4"/>
      <c r="FD221" s="4"/>
      <c r="FE221" s="4"/>
      <c r="FF221" s="4"/>
      <c r="FG221" s="4"/>
      <c r="FH221" s="4"/>
      <c r="FI221" s="4"/>
      <c r="FJ221" s="4"/>
      <c r="FK221" s="4"/>
      <c r="FL221" s="4"/>
      <c r="FM221" s="4"/>
      <c r="FN221" s="4"/>
      <c r="FO221" s="4"/>
      <c r="FP221" s="4"/>
      <c r="FQ221" s="4"/>
      <c r="FR221" s="4"/>
      <c r="FS221" s="4"/>
      <c r="FT221" s="4"/>
      <c r="FU221" s="4"/>
      <c r="FV221" s="4"/>
      <c r="FW221" s="4"/>
      <c r="FX221" s="4"/>
      <c r="FY221" s="4"/>
      <c r="FZ221" s="4"/>
      <c r="GA221" s="4"/>
      <c r="GB221" s="4"/>
      <c r="GC221" s="4"/>
      <c r="GD221" s="4"/>
      <c r="GE221" s="4"/>
      <c r="GF221" s="4"/>
      <c r="GG221" s="4"/>
      <c r="GH221" s="4"/>
      <c r="GI221" s="4"/>
      <c r="GJ221" s="4"/>
      <c r="GK221" s="4"/>
      <c r="GL221" s="4"/>
      <c r="GM221" s="4"/>
      <c r="GN221" s="4"/>
      <c r="GO221" s="4"/>
      <c r="GP221" s="4"/>
      <c r="GQ221" s="4"/>
      <c r="GR221" s="4"/>
      <c r="GS221" s="4"/>
      <c r="GT221" s="4"/>
      <c r="GU221" s="4"/>
      <c r="GV221" s="4"/>
      <c r="GW221" s="4"/>
      <c r="GX221" s="4"/>
      <c r="GY221" s="4"/>
      <c r="GZ221" s="4"/>
      <c r="HA221" s="4"/>
      <c r="HB221" s="4"/>
      <c r="HC221" s="4"/>
      <c r="HD221" s="4"/>
      <c r="HE221" s="4"/>
      <c r="HF221" s="4"/>
      <c r="HG221" s="4"/>
      <c r="HH221" s="4"/>
    </row>
    <row r="222" spans="1:216" s="2" customFormat="1" ht="43.5" customHeight="1">
      <c r="A222" s="13" t="s">
        <v>878</v>
      </c>
      <c r="B222" s="14">
        <v>44582</v>
      </c>
      <c r="C222" s="90" t="s">
        <v>879</v>
      </c>
      <c r="D222" s="52">
        <v>91697508</v>
      </c>
      <c r="E222" s="38" t="s">
        <v>880</v>
      </c>
      <c r="F222" s="38" t="s">
        <v>702</v>
      </c>
      <c r="G222" s="59">
        <v>181</v>
      </c>
      <c r="H222" s="58">
        <v>0</v>
      </c>
      <c r="I222" s="59">
        <v>0</v>
      </c>
      <c r="J222" s="14">
        <v>44582</v>
      </c>
      <c r="K222" s="14">
        <v>44762</v>
      </c>
      <c r="L222" s="35">
        <v>0</v>
      </c>
      <c r="M222" s="35">
        <v>0</v>
      </c>
      <c r="N222" s="14" t="s">
        <v>21</v>
      </c>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c r="BM222" s="4"/>
      <c r="BN222" s="4"/>
      <c r="BO222" s="4"/>
      <c r="BP222" s="4"/>
      <c r="BQ222" s="4"/>
      <c r="BR222" s="4"/>
      <c r="BS222" s="4"/>
      <c r="BT222" s="4"/>
      <c r="BU222" s="4"/>
      <c r="BV222" s="4"/>
      <c r="BW222" s="4"/>
      <c r="BX222" s="4"/>
      <c r="BY222" s="4"/>
      <c r="BZ222" s="4"/>
      <c r="CA222" s="4"/>
      <c r="CB222" s="4"/>
      <c r="CC222" s="4"/>
      <c r="CD222" s="4"/>
      <c r="CE222" s="4"/>
      <c r="CF222" s="4"/>
      <c r="CG222" s="4"/>
      <c r="CH222" s="4"/>
      <c r="CI222" s="4"/>
      <c r="CJ222" s="4"/>
      <c r="CK222" s="4"/>
      <c r="CL222" s="4"/>
      <c r="CM222" s="4"/>
      <c r="CN222" s="4"/>
      <c r="CO222" s="4"/>
      <c r="CP222" s="4"/>
      <c r="CQ222" s="4"/>
      <c r="CR222" s="4"/>
      <c r="CS222" s="4"/>
      <c r="CT222" s="4"/>
      <c r="CU222" s="4"/>
      <c r="CV222" s="4"/>
      <c r="CW222" s="4"/>
      <c r="CX222" s="4"/>
      <c r="CY222" s="4"/>
      <c r="CZ222" s="4"/>
      <c r="DA222" s="4"/>
      <c r="DB222" s="4"/>
      <c r="DC222" s="4"/>
      <c r="DD222" s="4"/>
      <c r="DE222" s="4"/>
      <c r="DF222" s="4"/>
      <c r="DG222" s="4"/>
      <c r="DH222" s="4"/>
      <c r="DI222" s="4"/>
      <c r="DJ222" s="4"/>
      <c r="DK222" s="4"/>
      <c r="DL222" s="4"/>
      <c r="DM222" s="4"/>
      <c r="DN222" s="4"/>
      <c r="DO222" s="4"/>
      <c r="DP222" s="4"/>
      <c r="DQ222" s="4"/>
      <c r="DR222" s="4"/>
      <c r="DS222" s="4"/>
      <c r="DT222" s="4"/>
      <c r="DU222" s="4"/>
      <c r="DV222" s="4"/>
      <c r="DW222" s="4"/>
      <c r="DX222" s="4"/>
      <c r="DY222" s="4"/>
      <c r="DZ222" s="4"/>
      <c r="EA222" s="4"/>
      <c r="EB222" s="4"/>
      <c r="EC222" s="4"/>
      <c r="ED222" s="4"/>
      <c r="EE222" s="4"/>
      <c r="EF222" s="4"/>
      <c r="EG222" s="4"/>
      <c r="EH222" s="4"/>
      <c r="EI222" s="4"/>
      <c r="EJ222" s="4"/>
      <c r="EK222" s="4"/>
      <c r="EL222" s="4"/>
      <c r="EM222" s="4"/>
      <c r="EN222" s="4"/>
      <c r="EO222" s="4"/>
      <c r="EP222" s="4"/>
      <c r="EQ222" s="4"/>
      <c r="ER222" s="4"/>
      <c r="ES222" s="4"/>
      <c r="ET222" s="4"/>
      <c r="EU222" s="4"/>
      <c r="EV222" s="4"/>
      <c r="EW222" s="4"/>
      <c r="EX222" s="4"/>
      <c r="EY222" s="4"/>
      <c r="EZ222" s="4"/>
      <c r="FA222" s="4"/>
      <c r="FB222" s="4"/>
      <c r="FC222" s="4"/>
      <c r="FD222" s="4"/>
      <c r="FE222" s="4"/>
      <c r="FF222" s="4"/>
      <c r="FG222" s="4"/>
      <c r="FH222" s="4"/>
      <c r="FI222" s="4"/>
      <c r="FJ222" s="4"/>
      <c r="FK222" s="4"/>
      <c r="FL222" s="4"/>
      <c r="FM222" s="4"/>
      <c r="FN222" s="4"/>
      <c r="FO222" s="4"/>
      <c r="FP222" s="4"/>
      <c r="FQ222" s="4"/>
      <c r="FR222" s="4"/>
      <c r="FS222" s="4"/>
      <c r="FT222" s="4"/>
      <c r="FU222" s="4"/>
      <c r="FV222" s="4"/>
      <c r="FW222" s="4"/>
      <c r="FX222" s="4"/>
      <c r="FY222" s="4"/>
      <c r="FZ222" s="4"/>
      <c r="GA222" s="4"/>
      <c r="GB222" s="4"/>
      <c r="GC222" s="4"/>
      <c r="GD222" s="4"/>
      <c r="GE222" s="4"/>
      <c r="GF222" s="4"/>
      <c r="GG222" s="4"/>
      <c r="GH222" s="4"/>
      <c r="GI222" s="4"/>
      <c r="GJ222" s="4"/>
      <c r="GK222" s="4"/>
      <c r="GL222" s="4"/>
      <c r="GM222" s="4"/>
      <c r="GN222" s="4"/>
      <c r="GO222" s="4"/>
      <c r="GP222" s="4"/>
      <c r="GQ222" s="4"/>
      <c r="GR222" s="4"/>
      <c r="GS222" s="4"/>
      <c r="GT222" s="4"/>
      <c r="GU222" s="4"/>
      <c r="GV222" s="4"/>
      <c r="GW222" s="4"/>
      <c r="GX222" s="4"/>
      <c r="GY222" s="4"/>
      <c r="GZ222" s="4"/>
      <c r="HA222" s="4"/>
      <c r="HB222" s="4"/>
      <c r="HC222" s="4"/>
      <c r="HD222" s="4"/>
      <c r="HE222" s="4"/>
      <c r="HF222" s="4"/>
      <c r="HG222" s="4"/>
      <c r="HH222" s="4"/>
    </row>
    <row r="223" spans="1:216" s="2" customFormat="1" ht="43.5" customHeight="1">
      <c r="A223" s="13" t="s">
        <v>881</v>
      </c>
      <c r="B223" s="14">
        <v>44582</v>
      </c>
      <c r="C223" s="90" t="s">
        <v>882</v>
      </c>
      <c r="D223" s="52">
        <v>253839080</v>
      </c>
      <c r="E223" s="38" t="s">
        <v>411</v>
      </c>
      <c r="F223" s="38" t="s">
        <v>412</v>
      </c>
      <c r="G223" s="59">
        <v>334</v>
      </c>
      <c r="H223" s="58">
        <v>0</v>
      </c>
      <c r="I223" s="59">
        <v>0</v>
      </c>
      <c r="J223" s="14">
        <v>44582</v>
      </c>
      <c r="K223" s="14">
        <v>44915</v>
      </c>
      <c r="L223" s="35">
        <v>0</v>
      </c>
      <c r="M223" s="35">
        <v>0</v>
      </c>
      <c r="N223" s="14" t="s">
        <v>21</v>
      </c>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c r="BT223" s="4"/>
      <c r="BU223" s="4"/>
      <c r="BV223" s="4"/>
      <c r="BW223" s="4"/>
      <c r="BX223" s="4"/>
      <c r="BY223" s="4"/>
      <c r="BZ223" s="4"/>
      <c r="CA223" s="4"/>
      <c r="CB223" s="4"/>
      <c r="CC223" s="4"/>
      <c r="CD223" s="4"/>
      <c r="CE223" s="4"/>
      <c r="CF223" s="4"/>
      <c r="CG223" s="4"/>
      <c r="CH223" s="4"/>
      <c r="CI223" s="4"/>
      <c r="CJ223" s="4"/>
      <c r="CK223" s="4"/>
      <c r="CL223" s="4"/>
      <c r="CM223" s="4"/>
      <c r="CN223" s="4"/>
      <c r="CO223" s="4"/>
      <c r="CP223" s="4"/>
      <c r="CQ223" s="4"/>
      <c r="CR223" s="4"/>
      <c r="CS223" s="4"/>
      <c r="CT223" s="4"/>
      <c r="CU223" s="4"/>
      <c r="CV223" s="4"/>
      <c r="CW223" s="4"/>
      <c r="CX223" s="4"/>
      <c r="CY223" s="4"/>
      <c r="CZ223" s="4"/>
      <c r="DA223" s="4"/>
      <c r="DB223" s="4"/>
      <c r="DC223" s="4"/>
      <c r="DD223" s="4"/>
      <c r="DE223" s="4"/>
      <c r="DF223" s="4"/>
      <c r="DG223" s="4"/>
      <c r="DH223" s="4"/>
      <c r="DI223" s="4"/>
      <c r="DJ223" s="4"/>
      <c r="DK223" s="4"/>
      <c r="DL223" s="4"/>
      <c r="DM223" s="4"/>
      <c r="DN223" s="4"/>
      <c r="DO223" s="4"/>
      <c r="DP223" s="4"/>
      <c r="DQ223" s="4"/>
      <c r="DR223" s="4"/>
      <c r="DS223" s="4"/>
      <c r="DT223" s="4"/>
      <c r="DU223" s="4"/>
      <c r="DV223" s="4"/>
      <c r="DW223" s="4"/>
      <c r="DX223" s="4"/>
      <c r="DY223" s="4"/>
      <c r="DZ223" s="4"/>
      <c r="EA223" s="4"/>
      <c r="EB223" s="4"/>
      <c r="EC223" s="4"/>
      <c r="ED223" s="4"/>
      <c r="EE223" s="4"/>
      <c r="EF223" s="4"/>
      <c r="EG223" s="4"/>
      <c r="EH223" s="4"/>
      <c r="EI223" s="4"/>
      <c r="EJ223" s="4"/>
      <c r="EK223" s="4"/>
      <c r="EL223" s="4"/>
      <c r="EM223" s="4"/>
      <c r="EN223" s="4"/>
      <c r="EO223" s="4"/>
      <c r="EP223" s="4"/>
      <c r="EQ223" s="4"/>
      <c r="ER223" s="4"/>
      <c r="ES223" s="4"/>
      <c r="ET223" s="4"/>
      <c r="EU223" s="4"/>
      <c r="EV223" s="4"/>
      <c r="EW223" s="4"/>
      <c r="EX223" s="4"/>
      <c r="EY223" s="4"/>
      <c r="EZ223" s="4"/>
      <c r="FA223" s="4"/>
      <c r="FB223" s="4"/>
      <c r="FC223" s="4"/>
      <c r="FD223" s="4"/>
      <c r="FE223" s="4"/>
      <c r="FF223" s="4"/>
      <c r="FG223" s="4"/>
      <c r="FH223" s="4"/>
      <c r="FI223" s="4"/>
      <c r="FJ223" s="4"/>
      <c r="FK223" s="4"/>
      <c r="FL223" s="4"/>
      <c r="FM223" s="4"/>
      <c r="FN223" s="4"/>
      <c r="FO223" s="4"/>
      <c r="FP223" s="4"/>
      <c r="FQ223" s="4"/>
      <c r="FR223" s="4"/>
      <c r="FS223" s="4"/>
      <c r="FT223" s="4"/>
      <c r="FU223" s="4"/>
      <c r="FV223" s="4"/>
      <c r="FW223" s="4"/>
      <c r="FX223" s="4"/>
      <c r="FY223" s="4"/>
      <c r="FZ223" s="4"/>
      <c r="GA223" s="4"/>
      <c r="GB223" s="4"/>
      <c r="GC223" s="4"/>
      <c r="GD223" s="4"/>
      <c r="GE223" s="4"/>
      <c r="GF223" s="4"/>
      <c r="GG223" s="4"/>
      <c r="GH223" s="4"/>
      <c r="GI223" s="4"/>
      <c r="GJ223" s="4"/>
      <c r="GK223" s="4"/>
      <c r="GL223" s="4"/>
      <c r="GM223" s="4"/>
      <c r="GN223" s="4"/>
      <c r="GO223" s="4"/>
      <c r="GP223" s="4"/>
      <c r="GQ223" s="4"/>
      <c r="GR223" s="4"/>
      <c r="GS223" s="4"/>
      <c r="GT223" s="4"/>
      <c r="GU223" s="4"/>
      <c r="GV223" s="4"/>
      <c r="GW223" s="4"/>
      <c r="GX223" s="4"/>
      <c r="GY223" s="4"/>
      <c r="GZ223" s="4"/>
      <c r="HA223" s="4"/>
      <c r="HB223" s="4"/>
      <c r="HC223" s="4"/>
      <c r="HD223" s="4"/>
      <c r="HE223" s="4"/>
      <c r="HF223" s="4"/>
      <c r="HG223" s="4"/>
      <c r="HH223" s="4"/>
    </row>
    <row r="224" spans="1:216" s="2" customFormat="1" ht="43.5" customHeight="1">
      <c r="A224" s="13" t="s">
        <v>883</v>
      </c>
      <c r="B224" s="14">
        <v>44582</v>
      </c>
      <c r="C224" s="90" t="s">
        <v>884</v>
      </c>
      <c r="D224" s="52">
        <v>96888747</v>
      </c>
      <c r="E224" s="38" t="s">
        <v>885</v>
      </c>
      <c r="F224" s="38" t="s">
        <v>886</v>
      </c>
      <c r="G224" s="59">
        <v>342</v>
      </c>
      <c r="H224" s="58">
        <v>0</v>
      </c>
      <c r="I224" s="59">
        <v>0</v>
      </c>
      <c r="J224" s="14">
        <v>44585</v>
      </c>
      <c r="K224" s="14">
        <v>44926</v>
      </c>
      <c r="L224" s="28">
        <v>0.09</v>
      </c>
      <c r="M224" s="28">
        <v>0.09</v>
      </c>
      <c r="N224" s="14" t="s">
        <v>21</v>
      </c>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c r="BN224" s="4"/>
      <c r="BO224" s="4"/>
      <c r="BP224" s="4"/>
      <c r="BQ224" s="4"/>
      <c r="BR224" s="4"/>
      <c r="BS224" s="4"/>
      <c r="BT224" s="4"/>
      <c r="BU224" s="4"/>
      <c r="BV224" s="4"/>
      <c r="BW224" s="4"/>
      <c r="BX224" s="4"/>
      <c r="BY224" s="4"/>
      <c r="BZ224" s="4"/>
      <c r="CA224" s="4"/>
      <c r="CB224" s="4"/>
      <c r="CC224" s="4"/>
      <c r="CD224" s="4"/>
      <c r="CE224" s="4"/>
      <c r="CF224" s="4"/>
      <c r="CG224" s="4"/>
      <c r="CH224" s="4"/>
      <c r="CI224" s="4"/>
      <c r="CJ224" s="4"/>
      <c r="CK224" s="4"/>
      <c r="CL224" s="4"/>
      <c r="CM224" s="4"/>
      <c r="CN224" s="4"/>
      <c r="CO224" s="4"/>
      <c r="CP224" s="4"/>
      <c r="CQ224" s="4"/>
      <c r="CR224" s="4"/>
      <c r="CS224" s="4"/>
      <c r="CT224" s="4"/>
      <c r="CU224" s="4"/>
      <c r="CV224" s="4"/>
      <c r="CW224" s="4"/>
      <c r="CX224" s="4"/>
      <c r="CY224" s="4"/>
      <c r="CZ224" s="4"/>
      <c r="DA224" s="4"/>
      <c r="DB224" s="4"/>
      <c r="DC224" s="4"/>
      <c r="DD224" s="4"/>
      <c r="DE224" s="4"/>
      <c r="DF224" s="4"/>
      <c r="DG224" s="4"/>
      <c r="DH224" s="4"/>
      <c r="DI224" s="4"/>
      <c r="DJ224" s="4"/>
      <c r="DK224" s="4"/>
      <c r="DL224" s="4"/>
      <c r="DM224" s="4"/>
      <c r="DN224" s="4"/>
      <c r="DO224" s="4"/>
      <c r="DP224" s="4"/>
      <c r="DQ224" s="4"/>
      <c r="DR224" s="4"/>
      <c r="DS224" s="4"/>
      <c r="DT224" s="4"/>
      <c r="DU224" s="4"/>
      <c r="DV224" s="4"/>
      <c r="DW224" s="4"/>
      <c r="DX224" s="4"/>
      <c r="DY224" s="4"/>
      <c r="DZ224" s="4"/>
      <c r="EA224" s="4"/>
      <c r="EB224" s="4"/>
      <c r="EC224" s="4"/>
      <c r="ED224" s="4"/>
      <c r="EE224" s="4"/>
      <c r="EF224" s="4"/>
      <c r="EG224" s="4"/>
      <c r="EH224" s="4"/>
      <c r="EI224" s="4"/>
      <c r="EJ224" s="4"/>
      <c r="EK224" s="4"/>
      <c r="EL224" s="4"/>
      <c r="EM224" s="4"/>
      <c r="EN224" s="4"/>
      <c r="EO224" s="4"/>
      <c r="EP224" s="4"/>
      <c r="EQ224" s="4"/>
      <c r="ER224" s="4"/>
      <c r="ES224" s="4"/>
      <c r="ET224" s="4"/>
      <c r="EU224" s="4"/>
      <c r="EV224" s="4"/>
      <c r="EW224" s="4"/>
      <c r="EX224" s="4"/>
      <c r="EY224" s="4"/>
      <c r="EZ224" s="4"/>
      <c r="FA224" s="4"/>
      <c r="FB224" s="4"/>
      <c r="FC224" s="4"/>
      <c r="FD224" s="4"/>
      <c r="FE224" s="4"/>
      <c r="FF224" s="4"/>
      <c r="FG224" s="4"/>
      <c r="FH224" s="4"/>
      <c r="FI224" s="4"/>
      <c r="FJ224" s="4"/>
      <c r="FK224" s="4"/>
      <c r="FL224" s="4"/>
      <c r="FM224" s="4"/>
      <c r="FN224" s="4"/>
      <c r="FO224" s="4"/>
      <c r="FP224" s="4"/>
      <c r="FQ224" s="4"/>
      <c r="FR224" s="4"/>
      <c r="FS224" s="4"/>
      <c r="FT224" s="4"/>
      <c r="FU224" s="4"/>
      <c r="FV224" s="4"/>
      <c r="FW224" s="4"/>
      <c r="FX224" s="4"/>
      <c r="FY224" s="4"/>
      <c r="FZ224" s="4"/>
      <c r="GA224" s="4"/>
      <c r="GB224" s="4"/>
      <c r="GC224" s="4"/>
      <c r="GD224" s="4"/>
      <c r="GE224" s="4"/>
      <c r="GF224" s="4"/>
      <c r="GG224" s="4"/>
      <c r="GH224" s="4"/>
      <c r="GI224" s="4"/>
      <c r="GJ224" s="4"/>
      <c r="GK224" s="4"/>
      <c r="GL224" s="4"/>
      <c r="GM224" s="4"/>
      <c r="GN224" s="4"/>
      <c r="GO224" s="4"/>
      <c r="GP224" s="4"/>
      <c r="GQ224" s="4"/>
      <c r="GR224" s="4"/>
      <c r="GS224" s="4"/>
      <c r="GT224" s="4"/>
      <c r="GU224" s="4"/>
      <c r="GV224" s="4"/>
      <c r="GW224" s="4"/>
      <c r="GX224" s="4"/>
      <c r="GY224" s="4"/>
      <c r="GZ224" s="4"/>
      <c r="HA224" s="4"/>
      <c r="HB224" s="4"/>
      <c r="HC224" s="4"/>
      <c r="HD224" s="4"/>
      <c r="HE224" s="4"/>
      <c r="HF224" s="4"/>
      <c r="HG224" s="4"/>
      <c r="HH224" s="4"/>
    </row>
    <row r="225" spans="1:216" s="2" customFormat="1" ht="43.5" customHeight="1">
      <c r="A225" s="13" t="s">
        <v>887</v>
      </c>
      <c r="B225" s="14">
        <v>44582</v>
      </c>
      <c r="C225" s="90" t="s">
        <v>888</v>
      </c>
      <c r="D225" s="52">
        <v>263069592</v>
      </c>
      <c r="E225" s="38" t="s">
        <v>469</v>
      </c>
      <c r="F225" s="38" t="s">
        <v>205</v>
      </c>
      <c r="G225" s="59">
        <v>344</v>
      </c>
      <c r="H225" s="58">
        <v>0</v>
      </c>
      <c r="I225" s="59">
        <v>0</v>
      </c>
      <c r="J225" s="14">
        <v>44582</v>
      </c>
      <c r="K225" s="14">
        <v>44925</v>
      </c>
      <c r="L225" s="28">
        <v>0.11</v>
      </c>
      <c r="M225" s="28">
        <v>0.11</v>
      </c>
      <c r="N225" s="14" t="s">
        <v>21</v>
      </c>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c r="BN225" s="4"/>
      <c r="BO225" s="4"/>
      <c r="BP225" s="4"/>
      <c r="BQ225" s="4"/>
      <c r="BR225" s="4"/>
      <c r="BS225" s="4"/>
      <c r="BT225" s="4"/>
      <c r="BU225" s="4"/>
      <c r="BV225" s="4"/>
      <c r="BW225" s="4"/>
      <c r="BX225" s="4"/>
      <c r="BY225" s="4"/>
      <c r="BZ225" s="4"/>
      <c r="CA225" s="4"/>
      <c r="CB225" s="4"/>
      <c r="CC225" s="4"/>
      <c r="CD225" s="4"/>
      <c r="CE225" s="4"/>
      <c r="CF225" s="4"/>
      <c r="CG225" s="4"/>
      <c r="CH225" s="4"/>
      <c r="CI225" s="4"/>
      <c r="CJ225" s="4"/>
      <c r="CK225" s="4"/>
      <c r="CL225" s="4"/>
      <c r="CM225" s="4"/>
      <c r="CN225" s="4"/>
      <c r="CO225" s="4"/>
      <c r="CP225" s="4"/>
      <c r="CQ225" s="4"/>
      <c r="CR225" s="4"/>
      <c r="CS225" s="4"/>
      <c r="CT225" s="4"/>
      <c r="CU225" s="4"/>
      <c r="CV225" s="4"/>
      <c r="CW225" s="4"/>
      <c r="CX225" s="4"/>
      <c r="CY225" s="4"/>
      <c r="CZ225" s="4"/>
      <c r="DA225" s="4"/>
      <c r="DB225" s="4"/>
      <c r="DC225" s="4"/>
      <c r="DD225" s="4"/>
      <c r="DE225" s="4"/>
      <c r="DF225" s="4"/>
      <c r="DG225" s="4"/>
      <c r="DH225" s="4"/>
      <c r="DI225" s="4"/>
      <c r="DJ225" s="4"/>
      <c r="DK225" s="4"/>
      <c r="DL225" s="4"/>
      <c r="DM225" s="4"/>
      <c r="DN225" s="4"/>
      <c r="DO225" s="4"/>
      <c r="DP225" s="4"/>
      <c r="DQ225" s="4"/>
      <c r="DR225" s="4"/>
      <c r="DS225" s="4"/>
      <c r="DT225" s="4"/>
      <c r="DU225" s="4"/>
      <c r="DV225" s="4"/>
      <c r="DW225" s="4"/>
      <c r="DX225" s="4"/>
      <c r="DY225" s="4"/>
      <c r="DZ225" s="4"/>
      <c r="EA225" s="4"/>
      <c r="EB225" s="4"/>
      <c r="EC225" s="4"/>
      <c r="ED225" s="4"/>
      <c r="EE225" s="4"/>
      <c r="EF225" s="4"/>
      <c r="EG225" s="4"/>
      <c r="EH225" s="4"/>
      <c r="EI225" s="4"/>
      <c r="EJ225" s="4"/>
      <c r="EK225" s="4"/>
      <c r="EL225" s="4"/>
      <c r="EM225" s="4"/>
      <c r="EN225" s="4"/>
      <c r="EO225" s="4"/>
      <c r="EP225" s="4"/>
      <c r="EQ225" s="4"/>
      <c r="ER225" s="4"/>
      <c r="ES225" s="4"/>
      <c r="ET225" s="4"/>
      <c r="EU225" s="4"/>
      <c r="EV225" s="4"/>
      <c r="EW225" s="4"/>
      <c r="EX225" s="4"/>
      <c r="EY225" s="4"/>
      <c r="EZ225" s="4"/>
      <c r="FA225" s="4"/>
      <c r="FB225" s="4"/>
      <c r="FC225" s="4"/>
      <c r="FD225" s="4"/>
      <c r="FE225" s="4"/>
      <c r="FF225" s="4"/>
      <c r="FG225" s="4"/>
      <c r="FH225" s="4"/>
      <c r="FI225" s="4"/>
      <c r="FJ225" s="4"/>
      <c r="FK225" s="4"/>
      <c r="FL225" s="4"/>
      <c r="FM225" s="4"/>
      <c r="FN225" s="4"/>
      <c r="FO225" s="4"/>
      <c r="FP225" s="4"/>
      <c r="FQ225" s="4"/>
      <c r="FR225" s="4"/>
      <c r="FS225" s="4"/>
      <c r="FT225" s="4"/>
      <c r="FU225" s="4"/>
      <c r="FV225" s="4"/>
      <c r="FW225" s="4"/>
      <c r="FX225" s="4"/>
      <c r="FY225" s="4"/>
      <c r="FZ225" s="4"/>
      <c r="GA225" s="4"/>
      <c r="GB225" s="4"/>
      <c r="GC225" s="4"/>
      <c r="GD225" s="4"/>
      <c r="GE225" s="4"/>
      <c r="GF225" s="4"/>
      <c r="GG225" s="4"/>
      <c r="GH225" s="4"/>
      <c r="GI225" s="4"/>
      <c r="GJ225" s="4"/>
      <c r="GK225" s="4"/>
      <c r="GL225" s="4"/>
      <c r="GM225" s="4"/>
      <c r="GN225" s="4"/>
      <c r="GO225" s="4"/>
      <c r="GP225" s="4"/>
      <c r="GQ225" s="4"/>
      <c r="GR225" s="4"/>
      <c r="GS225" s="4"/>
      <c r="GT225" s="4"/>
      <c r="GU225" s="4"/>
      <c r="GV225" s="4"/>
      <c r="GW225" s="4"/>
      <c r="GX225" s="4"/>
      <c r="GY225" s="4"/>
      <c r="GZ225" s="4"/>
      <c r="HA225" s="4"/>
      <c r="HB225" s="4"/>
      <c r="HC225" s="4"/>
      <c r="HD225" s="4"/>
      <c r="HE225" s="4"/>
      <c r="HF225" s="4"/>
      <c r="HG225" s="4"/>
      <c r="HH225" s="4"/>
    </row>
    <row r="226" spans="1:216" s="2" customFormat="1" ht="43.5" customHeight="1">
      <c r="A226" s="13" t="s">
        <v>889</v>
      </c>
      <c r="B226" s="14">
        <v>44582</v>
      </c>
      <c r="C226" s="90" t="s">
        <v>890</v>
      </c>
      <c r="D226" s="52">
        <v>352554279</v>
      </c>
      <c r="E226" s="38" t="s">
        <v>472</v>
      </c>
      <c r="F226" s="38" t="s">
        <v>412</v>
      </c>
      <c r="G226" s="59">
        <v>334</v>
      </c>
      <c r="H226" s="58">
        <v>0</v>
      </c>
      <c r="I226" s="59">
        <v>0</v>
      </c>
      <c r="J226" s="14">
        <v>44582</v>
      </c>
      <c r="K226" s="14">
        <v>44915</v>
      </c>
      <c r="L226" s="35">
        <v>0</v>
      </c>
      <c r="M226" s="35">
        <v>0</v>
      </c>
      <c r="N226" s="14" t="s">
        <v>21</v>
      </c>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c r="BM226" s="4"/>
      <c r="BN226" s="4"/>
      <c r="BO226" s="4"/>
      <c r="BP226" s="4"/>
      <c r="BQ226" s="4"/>
      <c r="BR226" s="4"/>
      <c r="BS226" s="4"/>
      <c r="BT226" s="4"/>
      <c r="BU226" s="4"/>
      <c r="BV226" s="4"/>
      <c r="BW226" s="4"/>
      <c r="BX226" s="4"/>
      <c r="BY226" s="4"/>
      <c r="BZ226" s="4"/>
      <c r="CA226" s="4"/>
      <c r="CB226" s="4"/>
      <c r="CC226" s="4"/>
      <c r="CD226" s="4"/>
      <c r="CE226" s="4"/>
      <c r="CF226" s="4"/>
      <c r="CG226" s="4"/>
      <c r="CH226" s="4"/>
      <c r="CI226" s="4"/>
      <c r="CJ226" s="4"/>
      <c r="CK226" s="4"/>
      <c r="CL226" s="4"/>
      <c r="CM226" s="4"/>
      <c r="CN226" s="4"/>
      <c r="CO226" s="4"/>
      <c r="CP226" s="4"/>
      <c r="CQ226" s="4"/>
      <c r="CR226" s="4"/>
      <c r="CS226" s="4"/>
      <c r="CT226" s="4"/>
      <c r="CU226" s="4"/>
      <c r="CV226" s="4"/>
      <c r="CW226" s="4"/>
      <c r="CX226" s="4"/>
      <c r="CY226" s="4"/>
      <c r="CZ226" s="4"/>
      <c r="DA226" s="4"/>
      <c r="DB226" s="4"/>
      <c r="DC226" s="4"/>
      <c r="DD226" s="4"/>
      <c r="DE226" s="4"/>
      <c r="DF226" s="4"/>
      <c r="DG226" s="4"/>
      <c r="DH226" s="4"/>
      <c r="DI226" s="4"/>
      <c r="DJ226" s="4"/>
      <c r="DK226" s="4"/>
      <c r="DL226" s="4"/>
      <c r="DM226" s="4"/>
      <c r="DN226" s="4"/>
      <c r="DO226" s="4"/>
      <c r="DP226" s="4"/>
      <c r="DQ226" s="4"/>
      <c r="DR226" s="4"/>
      <c r="DS226" s="4"/>
      <c r="DT226" s="4"/>
      <c r="DU226" s="4"/>
      <c r="DV226" s="4"/>
      <c r="DW226" s="4"/>
      <c r="DX226" s="4"/>
      <c r="DY226" s="4"/>
      <c r="DZ226" s="4"/>
      <c r="EA226" s="4"/>
      <c r="EB226" s="4"/>
      <c r="EC226" s="4"/>
      <c r="ED226" s="4"/>
      <c r="EE226" s="4"/>
      <c r="EF226" s="4"/>
      <c r="EG226" s="4"/>
      <c r="EH226" s="4"/>
      <c r="EI226" s="4"/>
      <c r="EJ226" s="4"/>
      <c r="EK226" s="4"/>
      <c r="EL226" s="4"/>
      <c r="EM226" s="4"/>
      <c r="EN226" s="4"/>
      <c r="EO226" s="4"/>
      <c r="EP226" s="4"/>
      <c r="EQ226" s="4"/>
      <c r="ER226" s="4"/>
      <c r="ES226" s="4"/>
      <c r="ET226" s="4"/>
      <c r="EU226" s="4"/>
      <c r="EV226" s="4"/>
      <c r="EW226" s="4"/>
      <c r="EX226" s="4"/>
      <c r="EY226" s="4"/>
      <c r="EZ226" s="4"/>
      <c r="FA226" s="4"/>
      <c r="FB226" s="4"/>
      <c r="FC226" s="4"/>
      <c r="FD226" s="4"/>
      <c r="FE226" s="4"/>
      <c r="FF226" s="4"/>
      <c r="FG226" s="4"/>
      <c r="FH226" s="4"/>
      <c r="FI226" s="4"/>
      <c r="FJ226" s="4"/>
      <c r="FK226" s="4"/>
      <c r="FL226" s="4"/>
      <c r="FM226" s="4"/>
      <c r="FN226" s="4"/>
      <c r="FO226" s="4"/>
      <c r="FP226" s="4"/>
      <c r="FQ226" s="4"/>
      <c r="FR226" s="4"/>
      <c r="FS226" s="4"/>
      <c r="FT226" s="4"/>
      <c r="FU226" s="4"/>
      <c r="FV226" s="4"/>
      <c r="FW226" s="4"/>
      <c r="FX226" s="4"/>
      <c r="FY226" s="4"/>
      <c r="FZ226" s="4"/>
      <c r="GA226" s="4"/>
      <c r="GB226" s="4"/>
      <c r="GC226" s="4"/>
      <c r="GD226" s="4"/>
      <c r="GE226" s="4"/>
      <c r="GF226" s="4"/>
      <c r="GG226" s="4"/>
      <c r="GH226" s="4"/>
      <c r="GI226" s="4"/>
      <c r="GJ226" s="4"/>
      <c r="GK226" s="4"/>
      <c r="GL226" s="4"/>
      <c r="GM226" s="4"/>
      <c r="GN226" s="4"/>
      <c r="GO226" s="4"/>
      <c r="GP226" s="4"/>
      <c r="GQ226" s="4"/>
      <c r="GR226" s="4"/>
      <c r="GS226" s="4"/>
      <c r="GT226" s="4"/>
      <c r="GU226" s="4"/>
      <c r="GV226" s="4"/>
      <c r="GW226" s="4"/>
      <c r="GX226" s="4"/>
      <c r="GY226" s="4"/>
      <c r="GZ226" s="4"/>
      <c r="HA226" s="4"/>
      <c r="HB226" s="4"/>
      <c r="HC226" s="4"/>
      <c r="HD226" s="4"/>
      <c r="HE226" s="4"/>
      <c r="HF226" s="4"/>
      <c r="HG226" s="4"/>
      <c r="HH226" s="4"/>
    </row>
    <row r="227" spans="1:216" s="2" customFormat="1" ht="43.5" customHeight="1">
      <c r="A227" s="13" t="s">
        <v>891</v>
      </c>
      <c r="B227" s="14">
        <v>44582</v>
      </c>
      <c r="C227" s="90" t="s">
        <v>892</v>
      </c>
      <c r="D227" s="52">
        <v>197430398</v>
      </c>
      <c r="E227" s="38" t="s">
        <v>424</v>
      </c>
      <c r="F227" s="38" t="s">
        <v>412</v>
      </c>
      <c r="G227" s="59">
        <v>334</v>
      </c>
      <c r="H227" s="58">
        <v>0</v>
      </c>
      <c r="I227" s="59">
        <v>0</v>
      </c>
      <c r="J227" s="14">
        <v>44585</v>
      </c>
      <c r="K227" s="14">
        <v>44918</v>
      </c>
      <c r="L227" s="35">
        <v>0</v>
      </c>
      <c r="M227" s="35">
        <v>0</v>
      </c>
      <c r="N227" s="14" t="s">
        <v>21</v>
      </c>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c r="BM227" s="4"/>
      <c r="BN227" s="4"/>
      <c r="BO227" s="4"/>
      <c r="BP227" s="4"/>
      <c r="BQ227" s="4"/>
      <c r="BR227" s="4"/>
      <c r="BS227" s="4"/>
      <c r="BT227" s="4"/>
      <c r="BU227" s="4"/>
      <c r="BV227" s="4"/>
      <c r="BW227" s="4"/>
      <c r="BX227" s="4"/>
      <c r="BY227" s="4"/>
      <c r="BZ227" s="4"/>
      <c r="CA227" s="4"/>
      <c r="CB227" s="4"/>
      <c r="CC227" s="4"/>
      <c r="CD227" s="4"/>
      <c r="CE227" s="4"/>
      <c r="CF227" s="4"/>
      <c r="CG227" s="4"/>
      <c r="CH227" s="4"/>
      <c r="CI227" s="4"/>
      <c r="CJ227" s="4"/>
      <c r="CK227" s="4"/>
      <c r="CL227" s="4"/>
      <c r="CM227" s="4"/>
      <c r="CN227" s="4"/>
      <c r="CO227" s="4"/>
      <c r="CP227" s="4"/>
      <c r="CQ227" s="4"/>
      <c r="CR227" s="4"/>
      <c r="CS227" s="4"/>
      <c r="CT227" s="4"/>
      <c r="CU227" s="4"/>
      <c r="CV227" s="4"/>
      <c r="CW227" s="4"/>
      <c r="CX227" s="4"/>
      <c r="CY227" s="4"/>
      <c r="CZ227" s="4"/>
      <c r="DA227" s="4"/>
      <c r="DB227" s="4"/>
      <c r="DC227" s="4"/>
      <c r="DD227" s="4"/>
      <c r="DE227" s="4"/>
      <c r="DF227" s="4"/>
      <c r="DG227" s="4"/>
      <c r="DH227" s="4"/>
      <c r="DI227" s="4"/>
      <c r="DJ227" s="4"/>
      <c r="DK227" s="4"/>
      <c r="DL227" s="4"/>
      <c r="DM227" s="4"/>
      <c r="DN227" s="4"/>
      <c r="DO227" s="4"/>
      <c r="DP227" s="4"/>
      <c r="DQ227" s="4"/>
      <c r="DR227" s="4"/>
      <c r="DS227" s="4"/>
      <c r="DT227" s="4"/>
      <c r="DU227" s="4"/>
      <c r="DV227" s="4"/>
      <c r="DW227" s="4"/>
      <c r="DX227" s="4"/>
      <c r="DY227" s="4"/>
      <c r="DZ227" s="4"/>
      <c r="EA227" s="4"/>
      <c r="EB227" s="4"/>
      <c r="EC227" s="4"/>
      <c r="ED227" s="4"/>
      <c r="EE227" s="4"/>
      <c r="EF227" s="4"/>
      <c r="EG227" s="4"/>
      <c r="EH227" s="4"/>
      <c r="EI227" s="4"/>
      <c r="EJ227" s="4"/>
      <c r="EK227" s="4"/>
      <c r="EL227" s="4"/>
      <c r="EM227" s="4"/>
      <c r="EN227" s="4"/>
      <c r="EO227" s="4"/>
      <c r="EP227" s="4"/>
      <c r="EQ227" s="4"/>
      <c r="ER227" s="4"/>
      <c r="ES227" s="4"/>
      <c r="ET227" s="4"/>
      <c r="EU227" s="4"/>
      <c r="EV227" s="4"/>
      <c r="EW227" s="4"/>
      <c r="EX227" s="4"/>
      <c r="EY227" s="4"/>
      <c r="EZ227" s="4"/>
      <c r="FA227" s="4"/>
      <c r="FB227" s="4"/>
      <c r="FC227" s="4"/>
      <c r="FD227" s="4"/>
      <c r="FE227" s="4"/>
      <c r="FF227" s="4"/>
      <c r="FG227" s="4"/>
      <c r="FH227" s="4"/>
      <c r="FI227" s="4"/>
      <c r="FJ227" s="4"/>
      <c r="FK227" s="4"/>
      <c r="FL227" s="4"/>
      <c r="FM227" s="4"/>
      <c r="FN227" s="4"/>
      <c r="FO227" s="4"/>
      <c r="FP227" s="4"/>
      <c r="FQ227" s="4"/>
      <c r="FR227" s="4"/>
      <c r="FS227" s="4"/>
      <c r="FT227" s="4"/>
      <c r="FU227" s="4"/>
      <c r="FV227" s="4"/>
      <c r="FW227" s="4"/>
      <c r="FX227" s="4"/>
      <c r="FY227" s="4"/>
      <c r="FZ227" s="4"/>
      <c r="GA227" s="4"/>
      <c r="GB227" s="4"/>
      <c r="GC227" s="4"/>
      <c r="GD227" s="4"/>
      <c r="GE227" s="4"/>
      <c r="GF227" s="4"/>
      <c r="GG227" s="4"/>
      <c r="GH227" s="4"/>
      <c r="GI227" s="4"/>
      <c r="GJ227" s="4"/>
      <c r="GK227" s="4"/>
      <c r="GL227" s="4"/>
      <c r="GM227" s="4"/>
      <c r="GN227" s="4"/>
      <c r="GO227" s="4"/>
      <c r="GP227" s="4"/>
      <c r="GQ227" s="4"/>
      <c r="GR227" s="4"/>
      <c r="GS227" s="4"/>
      <c r="GT227" s="4"/>
      <c r="GU227" s="4"/>
      <c r="GV227" s="4"/>
      <c r="GW227" s="4"/>
      <c r="GX227" s="4"/>
      <c r="GY227" s="4"/>
      <c r="GZ227" s="4"/>
      <c r="HA227" s="4"/>
      <c r="HB227" s="4"/>
      <c r="HC227" s="4"/>
      <c r="HD227" s="4"/>
      <c r="HE227" s="4"/>
      <c r="HF227" s="4"/>
      <c r="HG227" s="4"/>
      <c r="HH227" s="4"/>
    </row>
    <row r="228" spans="1:216" s="2" customFormat="1" ht="43.5" customHeight="1">
      <c r="A228" s="13" t="s">
        <v>893</v>
      </c>
      <c r="B228" s="14">
        <v>44582</v>
      </c>
      <c r="C228" s="90" t="s">
        <v>417</v>
      </c>
      <c r="D228" s="52">
        <v>197430398</v>
      </c>
      <c r="E228" s="38" t="s">
        <v>894</v>
      </c>
      <c r="F228" s="38" t="s">
        <v>412</v>
      </c>
      <c r="G228" s="59">
        <v>334</v>
      </c>
      <c r="H228" s="58">
        <v>0</v>
      </c>
      <c r="I228" s="59">
        <v>0</v>
      </c>
      <c r="J228" s="14">
        <v>44585</v>
      </c>
      <c r="K228" s="14">
        <v>44918</v>
      </c>
      <c r="L228" s="35">
        <v>0</v>
      </c>
      <c r="M228" s="35">
        <v>0</v>
      </c>
      <c r="N228" s="14" t="s">
        <v>21</v>
      </c>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c r="BM228" s="4"/>
      <c r="BN228" s="4"/>
      <c r="BO228" s="4"/>
      <c r="BP228" s="4"/>
      <c r="BQ228" s="4"/>
      <c r="BR228" s="4"/>
      <c r="BS228" s="4"/>
      <c r="BT228" s="4"/>
      <c r="BU228" s="4"/>
      <c r="BV228" s="4"/>
      <c r="BW228" s="4"/>
      <c r="BX228" s="4"/>
      <c r="BY228" s="4"/>
      <c r="BZ228" s="4"/>
      <c r="CA228" s="4"/>
      <c r="CB228" s="4"/>
      <c r="CC228" s="4"/>
      <c r="CD228" s="4"/>
      <c r="CE228" s="4"/>
      <c r="CF228" s="4"/>
      <c r="CG228" s="4"/>
      <c r="CH228" s="4"/>
      <c r="CI228" s="4"/>
      <c r="CJ228" s="4"/>
      <c r="CK228" s="4"/>
      <c r="CL228" s="4"/>
      <c r="CM228" s="4"/>
      <c r="CN228" s="4"/>
      <c r="CO228" s="4"/>
      <c r="CP228" s="4"/>
      <c r="CQ228" s="4"/>
      <c r="CR228" s="4"/>
      <c r="CS228" s="4"/>
      <c r="CT228" s="4"/>
      <c r="CU228" s="4"/>
      <c r="CV228" s="4"/>
      <c r="CW228" s="4"/>
      <c r="CX228" s="4"/>
      <c r="CY228" s="4"/>
      <c r="CZ228" s="4"/>
      <c r="DA228" s="4"/>
      <c r="DB228" s="4"/>
      <c r="DC228" s="4"/>
      <c r="DD228" s="4"/>
      <c r="DE228" s="4"/>
      <c r="DF228" s="4"/>
      <c r="DG228" s="4"/>
      <c r="DH228" s="4"/>
      <c r="DI228" s="4"/>
      <c r="DJ228" s="4"/>
      <c r="DK228" s="4"/>
      <c r="DL228" s="4"/>
      <c r="DM228" s="4"/>
      <c r="DN228" s="4"/>
      <c r="DO228" s="4"/>
      <c r="DP228" s="4"/>
      <c r="DQ228" s="4"/>
      <c r="DR228" s="4"/>
      <c r="DS228" s="4"/>
      <c r="DT228" s="4"/>
      <c r="DU228" s="4"/>
      <c r="DV228" s="4"/>
      <c r="DW228" s="4"/>
      <c r="DX228" s="4"/>
      <c r="DY228" s="4"/>
      <c r="DZ228" s="4"/>
      <c r="EA228" s="4"/>
      <c r="EB228" s="4"/>
      <c r="EC228" s="4"/>
      <c r="ED228" s="4"/>
      <c r="EE228" s="4"/>
      <c r="EF228" s="4"/>
      <c r="EG228" s="4"/>
      <c r="EH228" s="4"/>
      <c r="EI228" s="4"/>
      <c r="EJ228" s="4"/>
      <c r="EK228" s="4"/>
      <c r="EL228" s="4"/>
      <c r="EM228" s="4"/>
      <c r="EN228" s="4"/>
      <c r="EO228" s="4"/>
      <c r="EP228" s="4"/>
      <c r="EQ228" s="4"/>
      <c r="ER228" s="4"/>
      <c r="ES228" s="4"/>
      <c r="ET228" s="4"/>
      <c r="EU228" s="4"/>
      <c r="EV228" s="4"/>
      <c r="EW228" s="4"/>
      <c r="EX228" s="4"/>
      <c r="EY228" s="4"/>
      <c r="EZ228" s="4"/>
      <c r="FA228" s="4"/>
      <c r="FB228" s="4"/>
      <c r="FC228" s="4"/>
      <c r="FD228" s="4"/>
      <c r="FE228" s="4"/>
      <c r="FF228" s="4"/>
      <c r="FG228" s="4"/>
      <c r="FH228" s="4"/>
      <c r="FI228" s="4"/>
      <c r="FJ228" s="4"/>
      <c r="FK228" s="4"/>
      <c r="FL228" s="4"/>
      <c r="FM228" s="4"/>
      <c r="FN228" s="4"/>
      <c r="FO228" s="4"/>
      <c r="FP228" s="4"/>
      <c r="FQ228" s="4"/>
      <c r="FR228" s="4"/>
      <c r="FS228" s="4"/>
      <c r="FT228" s="4"/>
      <c r="FU228" s="4"/>
      <c r="FV228" s="4"/>
      <c r="FW228" s="4"/>
      <c r="FX228" s="4"/>
      <c r="FY228" s="4"/>
      <c r="FZ228" s="4"/>
      <c r="GA228" s="4"/>
      <c r="GB228" s="4"/>
      <c r="GC228" s="4"/>
      <c r="GD228" s="4"/>
      <c r="GE228" s="4"/>
      <c r="GF228" s="4"/>
      <c r="GG228" s="4"/>
      <c r="GH228" s="4"/>
      <c r="GI228" s="4"/>
      <c r="GJ228" s="4"/>
      <c r="GK228" s="4"/>
      <c r="GL228" s="4"/>
      <c r="GM228" s="4"/>
      <c r="GN228" s="4"/>
      <c r="GO228" s="4"/>
      <c r="GP228" s="4"/>
      <c r="GQ228" s="4"/>
      <c r="GR228" s="4"/>
      <c r="GS228" s="4"/>
      <c r="GT228" s="4"/>
      <c r="GU228" s="4"/>
      <c r="GV228" s="4"/>
      <c r="GW228" s="4"/>
      <c r="GX228" s="4"/>
      <c r="GY228" s="4"/>
      <c r="GZ228" s="4"/>
      <c r="HA228" s="4"/>
      <c r="HB228" s="4"/>
      <c r="HC228" s="4"/>
      <c r="HD228" s="4"/>
      <c r="HE228" s="4"/>
      <c r="HF228" s="4"/>
      <c r="HG228" s="4"/>
      <c r="HH228" s="4"/>
    </row>
    <row r="229" spans="1:216" s="2" customFormat="1" ht="43.5" customHeight="1">
      <c r="A229" s="13" t="s">
        <v>895</v>
      </c>
      <c r="B229" s="14">
        <v>44586</v>
      </c>
      <c r="C229" s="90" t="s">
        <v>896</v>
      </c>
      <c r="D229" s="52">
        <v>140000000</v>
      </c>
      <c r="E229" s="38" t="s">
        <v>897</v>
      </c>
      <c r="F229" s="38" t="s">
        <v>412</v>
      </c>
      <c r="G229" s="59">
        <v>118</v>
      </c>
      <c r="H229" s="58">
        <v>0</v>
      </c>
      <c r="I229" s="59">
        <v>0</v>
      </c>
      <c r="J229" s="14">
        <v>44587</v>
      </c>
      <c r="K229" s="14">
        <v>44704</v>
      </c>
      <c r="L229" s="35">
        <v>0</v>
      </c>
      <c r="M229" s="35">
        <v>0</v>
      </c>
      <c r="N229" s="14" t="s">
        <v>21</v>
      </c>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c r="BT229" s="4"/>
      <c r="BU229" s="4"/>
      <c r="BV229" s="4"/>
      <c r="BW229" s="4"/>
      <c r="BX229" s="4"/>
      <c r="BY229" s="4"/>
      <c r="BZ229" s="4"/>
      <c r="CA229" s="4"/>
      <c r="CB229" s="4"/>
      <c r="CC229" s="4"/>
      <c r="CD229" s="4"/>
      <c r="CE229" s="4"/>
      <c r="CF229" s="4"/>
      <c r="CG229" s="4"/>
      <c r="CH229" s="4"/>
      <c r="CI229" s="4"/>
      <c r="CJ229" s="4"/>
      <c r="CK229" s="4"/>
      <c r="CL229" s="4"/>
      <c r="CM229" s="4"/>
      <c r="CN229" s="4"/>
      <c r="CO229" s="4"/>
      <c r="CP229" s="4"/>
      <c r="CQ229" s="4"/>
      <c r="CR229" s="4"/>
      <c r="CS229" s="4"/>
      <c r="CT229" s="4"/>
      <c r="CU229" s="4"/>
      <c r="CV229" s="4"/>
      <c r="CW229" s="4"/>
      <c r="CX229" s="4"/>
      <c r="CY229" s="4"/>
      <c r="CZ229" s="4"/>
      <c r="DA229" s="4"/>
      <c r="DB229" s="4"/>
      <c r="DC229" s="4"/>
      <c r="DD229" s="4"/>
      <c r="DE229" s="4"/>
      <c r="DF229" s="4"/>
      <c r="DG229" s="4"/>
      <c r="DH229" s="4"/>
      <c r="DI229" s="4"/>
      <c r="DJ229" s="4"/>
      <c r="DK229" s="4"/>
      <c r="DL229" s="4"/>
      <c r="DM229" s="4"/>
      <c r="DN229" s="4"/>
      <c r="DO229" s="4"/>
      <c r="DP229" s="4"/>
      <c r="DQ229" s="4"/>
      <c r="DR229" s="4"/>
      <c r="DS229" s="4"/>
      <c r="DT229" s="4"/>
      <c r="DU229" s="4"/>
      <c r="DV229" s="4"/>
      <c r="DW229" s="4"/>
      <c r="DX229" s="4"/>
      <c r="DY229" s="4"/>
      <c r="DZ229" s="4"/>
      <c r="EA229" s="4"/>
      <c r="EB229" s="4"/>
      <c r="EC229" s="4"/>
      <c r="ED229" s="4"/>
      <c r="EE229" s="4"/>
      <c r="EF229" s="4"/>
      <c r="EG229" s="4"/>
      <c r="EH229" s="4"/>
      <c r="EI229" s="4"/>
      <c r="EJ229" s="4"/>
      <c r="EK229" s="4"/>
      <c r="EL229" s="4"/>
      <c r="EM229" s="4"/>
      <c r="EN229" s="4"/>
      <c r="EO229" s="4"/>
      <c r="EP229" s="4"/>
      <c r="EQ229" s="4"/>
      <c r="ER229" s="4"/>
      <c r="ES229" s="4"/>
      <c r="ET229" s="4"/>
      <c r="EU229" s="4"/>
      <c r="EV229" s="4"/>
      <c r="EW229" s="4"/>
      <c r="EX229" s="4"/>
      <c r="EY229" s="4"/>
      <c r="EZ229" s="4"/>
      <c r="FA229" s="4"/>
      <c r="FB229" s="4"/>
      <c r="FC229" s="4"/>
      <c r="FD229" s="4"/>
      <c r="FE229" s="4"/>
      <c r="FF229" s="4"/>
      <c r="FG229" s="4"/>
      <c r="FH229" s="4"/>
      <c r="FI229" s="4"/>
      <c r="FJ229" s="4"/>
      <c r="FK229" s="4"/>
      <c r="FL229" s="4"/>
      <c r="FM229" s="4"/>
      <c r="FN229" s="4"/>
      <c r="FO229" s="4"/>
      <c r="FP229" s="4"/>
      <c r="FQ229" s="4"/>
      <c r="FR229" s="4"/>
      <c r="FS229" s="4"/>
      <c r="FT229" s="4"/>
      <c r="FU229" s="4"/>
      <c r="FV229" s="4"/>
      <c r="FW229" s="4"/>
      <c r="FX229" s="4"/>
      <c r="FY229" s="4"/>
      <c r="FZ229" s="4"/>
      <c r="GA229" s="4"/>
      <c r="GB229" s="4"/>
      <c r="GC229" s="4"/>
      <c r="GD229" s="4"/>
      <c r="GE229" s="4"/>
      <c r="GF229" s="4"/>
      <c r="GG229" s="4"/>
      <c r="GH229" s="4"/>
      <c r="GI229" s="4"/>
      <c r="GJ229" s="4"/>
      <c r="GK229" s="4"/>
      <c r="GL229" s="4"/>
      <c r="GM229" s="4"/>
      <c r="GN229" s="4"/>
      <c r="GO229" s="4"/>
      <c r="GP229" s="4"/>
      <c r="GQ229" s="4"/>
      <c r="GR229" s="4"/>
      <c r="GS229" s="4"/>
      <c r="GT229" s="4"/>
      <c r="GU229" s="4"/>
      <c r="GV229" s="4"/>
      <c r="GW229" s="4"/>
      <c r="GX229" s="4"/>
      <c r="GY229" s="4"/>
      <c r="GZ229" s="4"/>
      <c r="HA229" s="4"/>
      <c r="HB229" s="4"/>
      <c r="HC229" s="4"/>
      <c r="HD229" s="4"/>
      <c r="HE229" s="4"/>
      <c r="HF229" s="4"/>
      <c r="HG229" s="4"/>
      <c r="HH229" s="4"/>
    </row>
    <row r="230" spans="1:216" s="2" customFormat="1" ht="43.5" customHeight="1">
      <c r="A230" s="13" t="s">
        <v>898</v>
      </c>
      <c r="B230" s="14">
        <v>44585</v>
      </c>
      <c r="C230" s="90" t="s">
        <v>899</v>
      </c>
      <c r="D230" s="52">
        <v>220000000</v>
      </c>
      <c r="E230" s="38" t="s">
        <v>782</v>
      </c>
      <c r="F230" s="38" t="s">
        <v>412</v>
      </c>
      <c r="G230" s="59">
        <v>334</v>
      </c>
      <c r="H230" s="58">
        <v>0</v>
      </c>
      <c r="I230" s="59">
        <v>0</v>
      </c>
      <c r="J230" s="14">
        <v>44585</v>
      </c>
      <c r="K230" s="14">
        <v>44918</v>
      </c>
      <c r="L230" s="35">
        <v>0</v>
      </c>
      <c r="M230" s="35">
        <v>0</v>
      </c>
      <c r="N230" s="14" t="s">
        <v>21</v>
      </c>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c r="BP230" s="4"/>
      <c r="BQ230" s="4"/>
      <c r="BR230" s="4"/>
      <c r="BS230" s="4"/>
      <c r="BT230" s="4"/>
      <c r="BU230" s="4"/>
      <c r="BV230" s="4"/>
      <c r="BW230" s="4"/>
      <c r="BX230" s="4"/>
      <c r="BY230" s="4"/>
      <c r="BZ230" s="4"/>
      <c r="CA230" s="4"/>
      <c r="CB230" s="4"/>
      <c r="CC230" s="4"/>
      <c r="CD230" s="4"/>
      <c r="CE230" s="4"/>
      <c r="CF230" s="4"/>
      <c r="CG230" s="4"/>
      <c r="CH230" s="4"/>
      <c r="CI230" s="4"/>
      <c r="CJ230" s="4"/>
      <c r="CK230" s="4"/>
      <c r="CL230" s="4"/>
      <c r="CM230" s="4"/>
      <c r="CN230" s="4"/>
      <c r="CO230" s="4"/>
      <c r="CP230" s="4"/>
      <c r="CQ230" s="4"/>
      <c r="CR230" s="4"/>
      <c r="CS230" s="4"/>
      <c r="CT230" s="4"/>
      <c r="CU230" s="4"/>
      <c r="CV230" s="4"/>
      <c r="CW230" s="4"/>
      <c r="CX230" s="4"/>
      <c r="CY230" s="4"/>
      <c r="CZ230" s="4"/>
      <c r="DA230" s="4"/>
      <c r="DB230" s="4"/>
      <c r="DC230" s="4"/>
      <c r="DD230" s="4"/>
      <c r="DE230" s="4"/>
      <c r="DF230" s="4"/>
      <c r="DG230" s="4"/>
      <c r="DH230" s="4"/>
      <c r="DI230" s="4"/>
      <c r="DJ230" s="4"/>
      <c r="DK230" s="4"/>
      <c r="DL230" s="4"/>
      <c r="DM230" s="4"/>
      <c r="DN230" s="4"/>
      <c r="DO230" s="4"/>
      <c r="DP230" s="4"/>
      <c r="DQ230" s="4"/>
      <c r="DR230" s="4"/>
      <c r="DS230" s="4"/>
      <c r="DT230" s="4"/>
      <c r="DU230" s="4"/>
      <c r="DV230" s="4"/>
      <c r="DW230" s="4"/>
      <c r="DX230" s="4"/>
      <c r="DY230" s="4"/>
      <c r="DZ230" s="4"/>
      <c r="EA230" s="4"/>
      <c r="EB230" s="4"/>
      <c r="EC230" s="4"/>
      <c r="ED230" s="4"/>
      <c r="EE230" s="4"/>
      <c r="EF230" s="4"/>
      <c r="EG230" s="4"/>
      <c r="EH230" s="4"/>
      <c r="EI230" s="4"/>
      <c r="EJ230" s="4"/>
      <c r="EK230" s="4"/>
      <c r="EL230" s="4"/>
      <c r="EM230" s="4"/>
      <c r="EN230" s="4"/>
      <c r="EO230" s="4"/>
      <c r="EP230" s="4"/>
      <c r="EQ230" s="4"/>
      <c r="ER230" s="4"/>
      <c r="ES230" s="4"/>
      <c r="ET230" s="4"/>
      <c r="EU230" s="4"/>
      <c r="EV230" s="4"/>
      <c r="EW230" s="4"/>
      <c r="EX230" s="4"/>
      <c r="EY230" s="4"/>
      <c r="EZ230" s="4"/>
      <c r="FA230" s="4"/>
      <c r="FB230" s="4"/>
      <c r="FC230" s="4"/>
      <c r="FD230" s="4"/>
      <c r="FE230" s="4"/>
      <c r="FF230" s="4"/>
      <c r="FG230" s="4"/>
      <c r="FH230" s="4"/>
      <c r="FI230" s="4"/>
      <c r="FJ230" s="4"/>
      <c r="FK230" s="4"/>
      <c r="FL230" s="4"/>
      <c r="FM230" s="4"/>
      <c r="FN230" s="4"/>
      <c r="FO230" s="4"/>
      <c r="FP230" s="4"/>
      <c r="FQ230" s="4"/>
      <c r="FR230" s="4"/>
      <c r="FS230" s="4"/>
      <c r="FT230" s="4"/>
      <c r="FU230" s="4"/>
      <c r="FV230" s="4"/>
      <c r="FW230" s="4"/>
      <c r="FX230" s="4"/>
      <c r="FY230" s="4"/>
      <c r="FZ230" s="4"/>
      <c r="GA230" s="4"/>
      <c r="GB230" s="4"/>
      <c r="GC230" s="4"/>
      <c r="GD230" s="4"/>
      <c r="GE230" s="4"/>
      <c r="GF230" s="4"/>
      <c r="GG230" s="4"/>
      <c r="GH230" s="4"/>
      <c r="GI230" s="4"/>
      <c r="GJ230" s="4"/>
      <c r="GK230" s="4"/>
      <c r="GL230" s="4"/>
      <c r="GM230" s="4"/>
      <c r="GN230" s="4"/>
      <c r="GO230" s="4"/>
      <c r="GP230" s="4"/>
      <c r="GQ230" s="4"/>
      <c r="GR230" s="4"/>
      <c r="GS230" s="4"/>
      <c r="GT230" s="4"/>
      <c r="GU230" s="4"/>
      <c r="GV230" s="4"/>
      <c r="GW230" s="4"/>
      <c r="GX230" s="4"/>
      <c r="GY230" s="4"/>
      <c r="GZ230" s="4"/>
      <c r="HA230" s="4"/>
      <c r="HB230" s="4"/>
      <c r="HC230" s="4"/>
      <c r="HD230" s="4"/>
      <c r="HE230" s="4"/>
      <c r="HF230" s="4"/>
      <c r="HG230" s="4"/>
      <c r="HH230" s="4"/>
    </row>
    <row r="231" spans="1:216" s="2" customFormat="1" ht="43.5" customHeight="1">
      <c r="A231" s="13" t="s">
        <v>900</v>
      </c>
      <c r="B231" s="14">
        <v>44585</v>
      </c>
      <c r="C231" s="90" t="s">
        <v>901</v>
      </c>
      <c r="D231" s="52">
        <v>220000000</v>
      </c>
      <c r="E231" s="38" t="s">
        <v>788</v>
      </c>
      <c r="F231" s="38" t="s">
        <v>412</v>
      </c>
      <c r="G231" s="59">
        <v>334</v>
      </c>
      <c r="H231" s="58">
        <v>0</v>
      </c>
      <c r="I231" s="59">
        <v>0</v>
      </c>
      <c r="J231" s="14">
        <v>44586</v>
      </c>
      <c r="K231" s="14">
        <v>44919</v>
      </c>
      <c r="L231" s="35">
        <v>0</v>
      </c>
      <c r="M231" s="35">
        <v>0</v>
      </c>
      <c r="N231" s="14" t="s">
        <v>21</v>
      </c>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c r="BN231" s="4"/>
      <c r="BO231" s="4"/>
      <c r="BP231" s="4"/>
      <c r="BQ231" s="4"/>
      <c r="BR231" s="4"/>
      <c r="BS231" s="4"/>
      <c r="BT231" s="4"/>
      <c r="BU231" s="4"/>
      <c r="BV231" s="4"/>
      <c r="BW231" s="4"/>
      <c r="BX231" s="4"/>
      <c r="BY231" s="4"/>
      <c r="BZ231" s="4"/>
      <c r="CA231" s="4"/>
      <c r="CB231" s="4"/>
      <c r="CC231" s="4"/>
      <c r="CD231" s="4"/>
      <c r="CE231" s="4"/>
      <c r="CF231" s="4"/>
      <c r="CG231" s="4"/>
      <c r="CH231" s="4"/>
      <c r="CI231" s="4"/>
      <c r="CJ231" s="4"/>
      <c r="CK231" s="4"/>
      <c r="CL231" s="4"/>
      <c r="CM231" s="4"/>
      <c r="CN231" s="4"/>
      <c r="CO231" s="4"/>
      <c r="CP231" s="4"/>
      <c r="CQ231" s="4"/>
      <c r="CR231" s="4"/>
      <c r="CS231" s="4"/>
      <c r="CT231" s="4"/>
      <c r="CU231" s="4"/>
      <c r="CV231" s="4"/>
      <c r="CW231" s="4"/>
      <c r="CX231" s="4"/>
      <c r="CY231" s="4"/>
      <c r="CZ231" s="4"/>
      <c r="DA231" s="4"/>
      <c r="DB231" s="4"/>
      <c r="DC231" s="4"/>
      <c r="DD231" s="4"/>
      <c r="DE231" s="4"/>
      <c r="DF231" s="4"/>
      <c r="DG231" s="4"/>
      <c r="DH231" s="4"/>
      <c r="DI231" s="4"/>
      <c r="DJ231" s="4"/>
      <c r="DK231" s="4"/>
      <c r="DL231" s="4"/>
      <c r="DM231" s="4"/>
      <c r="DN231" s="4"/>
      <c r="DO231" s="4"/>
      <c r="DP231" s="4"/>
      <c r="DQ231" s="4"/>
      <c r="DR231" s="4"/>
      <c r="DS231" s="4"/>
      <c r="DT231" s="4"/>
      <c r="DU231" s="4"/>
      <c r="DV231" s="4"/>
      <c r="DW231" s="4"/>
      <c r="DX231" s="4"/>
      <c r="DY231" s="4"/>
      <c r="DZ231" s="4"/>
      <c r="EA231" s="4"/>
      <c r="EB231" s="4"/>
      <c r="EC231" s="4"/>
      <c r="ED231" s="4"/>
      <c r="EE231" s="4"/>
      <c r="EF231" s="4"/>
      <c r="EG231" s="4"/>
      <c r="EH231" s="4"/>
      <c r="EI231" s="4"/>
      <c r="EJ231" s="4"/>
      <c r="EK231" s="4"/>
      <c r="EL231" s="4"/>
      <c r="EM231" s="4"/>
      <c r="EN231" s="4"/>
      <c r="EO231" s="4"/>
      <c r="EP231" s="4"/>
      <c r="EQ231" s="4"/>
      <c r="ER231" s="4"/>
      <c r="ES231" s="4"/>
      <c r="ET231" s="4"/>
      <c r="EU231" s="4"/>
      <c r="EV231" s="4"/>
      <c r="EW231" s="4"/>
      <c r="EX231" s="4"/>
      <c r="EY231" s="4"/>
      <c r="EZ231" s="4"/>
      <c r="FA231" s="4"/>
      <c r="FB231" s="4"/>
      <c r="FC231" s="4"/>
      <c r="FD231" s="4"/>
      <c r="FE231" s="4"/>
      <c r="FF231" s="4"/>
      <c r="FG231" s="4"/>
      <c r="FH231" s="4"/>
      <c r="FI231" s="4"/>
      <c r="FJ231" s="4"/>
      <c r="FK231" s="4"/>
      <c r="FL231" s="4"/>
      <c r="FM231" s="4"/>
      <c r="FN231" s="4"/>
      <c r="FO231" s="4"/>
      <c r="FP231" s="4"/>
      <c r="FQ231" s="4"/>
      <c r="FR231" s="4"/>
      <c r="FS231" s="4"/>
      <c r="FT231" s="4"/>
      <c r="FU231" s="4"/>
      <c r="FV231" s="4"/>
      <c r="FW231" s="4"/>
      <c r="FX231" s="4"/>
      <c r="FY231" s="4"/>
      <c r="FZ231" s="4"/>
      <c r="GA231" s="4"/>
      <c r="GB231" s="4"/>
      <c r="GC231" s="4"/>
      <c r="GD231" s="4"/>
      <c r="GE231" s="4"/>
      <c r="GF231" s="4"/>
      <c r="GG231" s="4"/>
      <c r="GH231" s="4"/>
      <c r="GI231" s="4"/>
      <c r="GJ231" s="4"/>
      <c r="GK231" s="4"/>
      <c r="GL231" s="4"/>
      <c r="GM231" s="4"/>
      <c r="GN231" s="4"/>
      <c r="GO231" s="4"/>
      <c r="GP231" s="4"/>
      <c r="GQ231" s="4"/>
      <c r="GR231" s="4"/>
      <c r="GS231" s="4"/>
      <c r="GT231" s="4"/>
      <c r="GU231" s="4"/>
      <c r="GV231" s="4"/>
      <c r="GW231" s="4"/>
      <c r="GX231" s="4"/>
      <c r="GY231" s="4"/>
      <c r="GZ231" s="4"/>
      <c r="HA231" s="4"/>
      <c r="HB231" s="4"/>
      <c r="HC231" s="4"/>
      <c r="HD231" s="4"/>
      <c r="HE231" s="4"/>
      <c r="HF231" s="4"/>
      <c r="HG231" s="4"/>
      <c r="HH231" s="4"/>
    </row>
    <row r="232" spans="1:216" s="2" customFormat="1" ht="43.5" customHeight="1">
      <c r="A232" s="13" t="s">
        <v>902</v>
      </c>
      <c r="B232" s="14">
        <v>44587</v>
      </c>
      <c r="C232" s="90" t="s">
        <v>903</v>
      </c>
      <c r="D232" s="52">
        <v>158366628</v>
      </c>
      <c r="E232" s="38" t="s">
        <v>447</v>
      </c>
      <c r="F232" s="38" t="s">
        <v>904</v>
      </c>
      <c r="G232" s="59">
        <v>181</v>
      </c>
      <c r="H232" s="58">
        <v>0</v>
      </c>
      <c r="I232" s="59">
        <v>0</v>
      </c>
      <c r="J232" s="14">
        <v>44587</v>
      </c>
      <c r="K232" s="14">
        <v>44767</v>
      </c>
      <c r="L232" s="35">
        <v>0</v>
      </c>
      <c r="M232" s="35">
        <v>0</v>
      </c>
      <c r="N232" s="14" t="s">
        <v>21</v>
      </c>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c r="BN232" s="4"/>
      <c r="BO232" s="4"/>
      <c r="BP232" s="4"/>
      <c r="BQ232" s="4"/>
      <c r="BR232" s="4"/>
      <c r="BS232" s="4"/>
      <c r="BT232" s="4"/>
      <c r="BU232" s="4"/>
      <c r="BV232" s="4"/>
      <c r="BW232" s="4"/>
      <c r="BX232" s="4"/>
      <c r="BY232" s="4"/>
      <c r="BZ232" s="4"/>
      <c r="CA232" s="4"/>
      <c r="CB232" s="4"/>
      <c r="CC232" s="4"/>
      <c r="CD232" s="4"/>
      <c r="CE232" s="4"/>
      <c r="CF232" s="4"/>
      <c r="CG232" s="4"/>
      <c r="CH232" s="4"/>
      <c r="CI232" s="4"/>
      <c r="CJ232" s="4"/>
      <c r="CK232" s="4"/>
      <c r="CL232" s="4"/>
      <c r="CM232" s="4"/>
      <c r="CN232" s="4"/>
      <c r="CO232" s="4"/>
      <c r="CP232" s="4"/>
      <c r="CQ232" s="4"/>
      <c r="CR232" s="4"/>
      <c r="CS232" s="4"/>
      <c r="CT232" s="4"/>
      <c r="CU232" s="4"/>
      <c r="CV232" s="4"/>
      <c r="CW232" s="4"/>
      <c r="CX232" s="4"/>
      <c r="CY232" s="4"/>
      <c r="CZ232" s="4"/>
      <c r="DA232" s="4"/>
      <c r="DB232" s="4"/>
      <c r="DC232" s="4"/>
      <c r="DD232" s="4"/>
      <c r="DE232" s="4"/>
      <c r="DF232" s="4"/>
      <c r="DG232" s="4"/>
      <c r="DH232" s="4"/>
      <c r="DI232" s="4"/>
      <c r="DJ232" s="4"/>
      <c r="DK232" s="4"/>
      <c r="DL232" s="4"/>
      <c r="DM232" s="4"/>
      <c r="DN232" s="4"/>
      <c r="DO232" s="4"/>
      <c r="DP232" s="4"/>
      <c r="DQ232" s="4"/>
      <c r="DR232" s="4"/>
      <c r="DS232" s="4"/>
      <c r="DT232" s="4"/>
      <c r="DU232" s="4"/>
      <c r="DV232" s="4"/>
      <c r="DW232" s="4"/>
      <c r="DX232" s="4"/>
      <c r="DY232" s="4"/>
      <c r="DZ232" s="4"/>
      <c r="EA232" s="4"/>
      <c r="EB232" s="4"/>
      <c r="EC232" s="4"/>
      <c r="ED232" s="4"/>
      <c r="EE232" s="4"/>
      <c r="EF232" s="4"/>
      <c r="EG232" s="4"/>
      <c r="EH232" s="4"/>
      <c r="EI232" s="4"/>
      <c r="EJ232" s="4"/>
      <c r="EK232" s="4"/>
      <c r="EL232" s="4"/>
      <c r="EM232" s="4"/>
      <c r="EN232" s="4"/>
      <c r="EO232" s="4"/>
      <c r="EP232" s="4"/>
      <c r="EQ232" s="4"/>
      <c r="ER232" s="4"/>
      <c r="ES232" s="4"/>
      <c r="ET232" s="4"/>
      <c r="EU232" s="4"/>
      <c r="EV232" s="4"/>
      <c r="EW232" s="4"/>
      <c r="EX232" s="4"/>
      <c r="EY232" s="4"/>
      <c r="EZ232" s="4"/>
      <c r="FA232" s="4"/>
      <c r="FB232" s="4"/>
      <c r="FC232" s="4"/>
      <c r="FD232" s="4"/>
      <c r="FE232" s="4"/>
      <c r="FF232" s="4"/>
      <c r="FG232" s="4"/>
      <c r="FH232" s="4"/>
      <c r="FI232" s="4"/>
      <c r="FJ232" s="4"/>
      <c r="FK232" s="4"/>
      <c r="FL232" s="4"/>
      <c r="FM232" s="4"/>
      <c r="FN232" s="4"/>
      <c r="FO232" s="4"/>
      <c r="FP232" s="4"/>
      <c r="FQ232" s="4"/>
      <c r="FR232" s="4"/>
      <c r="FS232" s="4"/>
      <c r="FT232" s="4"/>
      <c r="FU232" s="4"/>
      <c r="FV232" s="4"/>
      <c r="FW232" s="4"/>
      <c r="FX232" s="4"/>
      <c r="FY232" s="4"/>
      <c r="FZ232" s="4"/>
      <c r="GA232" s="4"/>
      <c r="GB232" s="4"/>
      <c r="GC232" s="4"/>
      <c r="GD232" s="4"/>
      <c r="GE232" s="4"/>
      <c r="GF232" s="4"/>
      <c r="GG232" s="4"/>
      <c r="GH232" s="4"/>
      <c r="GI232" s="4"/>
      <c r="GJ232" s="4"/>
      <c r="GK232" s="4"/>
      <c r="GL232" s="4"/>
      <c r="GM232" s="4"/>
      <c r="GN232" s="4"/>
      <c r="GO232" s="4"/>
      <c r="GP232" s="4"/>
      <c r="GQ232" s="4"/>
      <c r="GR232" s="4"/>
      <c r="GS232" s="4"/>
      <c r="GT232" s="4"/>
      <c r="GU232" s="4"/>
      <c r="GV232" s="4"/>
      <c r="GW232" s="4"/>
      <c r="GX232" s="4"/>
      <c r="GY232" s="4"/>
      <c r="GZ232" s="4"/>
      <c r="HA232" s="4"/>
      <c r="HB232" s="4"/>
      <c r="HC232" s="4"/>
      <c r="HD232" s="4"/>
      <c r="HE232" s="4"/>
      <c r="HF232" s="4"/>
      <c r="HG232" s="4"/>
      <c r="HH232" s="4"/>
    </row>
    <row r="233" spans="1:216" s="2" customFormat="1" ht="43.5" customHeight="1">
      <c r="A233" s="13" t="s">
        <v>905</v>
      </c>
      <c r="B233" s="14">
        <v>44587</v>
      </c>
      <c r="C233" s="90" t="s">
        <v>906</v>
      </c>
      <c r="D233" s="52">
        <v>220000000</v>
      </c>
      <c r="E233" s="38" t="s">
        <v>907</v>
      </c>
      <c r="F233" s="38" t="s">
        <v>412</v>
      </c>
      <c r="G233" s="59">
        <v>334</v>
      </c>
      <c r="H233" s="58">
        <v>0</v>
      </c>
      <c r="I233" s="59">
        <v>0</v>
      </c>
      <c r="J233" s="14">
        <v>44587</v>
      </c>
      <c r="K233" s="14">
        <v>44920</v>
      </c>
      <c r="L233" s="35">
        <v>0</v>
      </c>
      <c r="M233" s="35">
        <v>0</v>
      </c>
      <c r="N233" s="14" t="s">
        <v>21</v>
      </c>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c r="BL233" s="4"/>
      <c r="BM233" s="4"/>
      <c r="BN233" s="4"/>
      <c r="BO233" s="4"/>
      <c r="BP233" s="4"/>
      <c r="BQ233" s="4"/>
      <c r="BR233" s="4"/>
      <c r="BS233" s="4"/>
      <c r="BT233" s="4"/>
      <c r="BU233" s="4"/>
      <c r="BV233" s="4"/>
      <c r="BW233" s="4"/>
      <c r="BX233" s="4"/>
      <c r="BY233" s="4"/>
      <c r="BZ233" s="4"/>
      <c r="CA233" s="4"/>
      <c r="CB233" s="4"/>
      <c r="CC233" s="4"/>
      <c r="CD233" s="4"/>
      <c r="CE233" s="4"/>
      <c r="CF233" s="4"/>
      <c r="CG233" s="4"/>
      <c r="CH233" s="4"/>
      <c r="CI233" s="4"/>
      <c r="CJ233" s="4"/>
      <c r="CK233" s="4"/>
      <c r="CL233" s="4"/>
      <c r="CM233" s="4"/>
      <c r="CN233" s="4"/>
      <c r="CO233" s="4"/>
      <c r="CP233" s="4"/>
      <c r="CQ233" s="4"/>
      <c r="CR233" s="4"/>
      <c r="CS233" s="4"/>
      <c r="CT233" s="4"/>
      <c r="CU233" s="4"/>
      <c r="CV233" s="4"/>
      <c r="CW233" s="4"/>
      <c r="CX233" s="4"/>
      <c r="CY233" s="4"/>
      <c r="CZ233" s="4"/>
      <c r="DA233" s="4"/>
      <c r="DB233" s="4"/>
      <c r="DC233" s="4"/>
      <c r="DD233" s="4"/>
      <c r="DE233" s="4"/>
      <c r="DF233" s="4"/>
      <c r="DG233" s="4"/>
      <c r="DH233" s="4"/>
      <c r="DI233" s="4"/>
      <c r="DJ233" s="4"/>
      <c r="DK233" s="4"/>
      <c r="DL233" s="4"/>
      <c r="DM233" s="4"/>
      <c r="DN233" s="4"/>
      <c r="DO233" s="4"/>
      <c r="DP233" s="4"/>
      <c r="DQ233" s="4"/>
      <c r="DR233" s="4"/>
      <c r="DS233" s="4"/>
      <c r="DT233" s="4"/>
      <c r="DU233" s="4"/>
      <c r="DV233" s="4"/>
      <c r="DW233" s="4"/>
      <c r="DX233" s="4"/>
      <c r="DY233" s="4"/>
      <c r="DZ233" s="4"/>
      <c r="EA233" s="4"/>
      <c r="EB233" s="4"/>
      <c r="EC233" s="4"/>
      <c r="ED233" s="4"/>
      <c r="EE233" s="4"/>
      <c r="EF233" s="4"/>
      <c r="EG233" s="4"/>
      <c r="EH233" s="4"/>
      <c r="EI233" s="4"/>
      <c r="EJ233" s="4"/>
      <c r="EK233" s="4"/>
      <c r="EL233" s="4"/>
      <c r="EM233" s="4"/>
      <c r="EN233" s="4"/>
      <c r="EO233" s="4"/>
      <c r="EP233" s="4"/>
      <c r="EQ233" s="4"/>
      <c r="ER233" s="4"/>
      <c r="ES233" s="4"/>
      <c r="ET233" s="4"/>
      <c r="EU233" s="4"/>
      <c r="EV233" s="4"/>
      <c r="EW233" s="4"/>
      <c r="EX233" s="4"/>
      <c r="EY233" s="4"/>
      <c r="EZ233" s="4"/>
      <c r="FA233" s="4"/>
      <c r="FB233" s="4"/>
      <c r="FC233" s="4"/>
      <c r="FD233" s="4"/>
      <c r="FE233" s="4"/>
      <c r="FF233" s="4"/>
      <c r="FG233" s="4"/>
      <c r="FH233" s="4"/>
      <c r="FI233" s="4"/>
      <c r="FJ233" s="4"/>
      <c r="FK233" s="4"/>
      <c r="FL233" s="4"/>
      <c r="FM233" s="4"/>
      <c r="FN233" s="4"/>
      <c r="FO233" s="4"/>
      <c r="FP233" s="4"/>
      <c r="FQ233" s="4"/>
      <c r="FR233" s="4"/>
      <c r="FS233" s="4"/>
      <c r="FT233" s="4"/>
      <c r="FU233" s="4"/>
      <c r="FV233" s="4"/>
      <c r="FW233" s="4"/>
      <c r="FX233" s="4"/>
      <c r="FY233" s="4"/>
      <c r="FZ233" s="4"/>
      <c r="GA233" s="4"/>
      <c r="GB233" s="4"/>
      <c r="GC233" s="4"/>
      <c r="GD233" s="4"/>
      <c r="GE233" s="4"/>
      <c r="GF233" s="4"/>
      <c r="GG233" s="4"/>
      <c r="GH233" s="4"/>
      <c r="GI233" s="4"/>
      <c r="GJ233" s="4"/>
      <c r="GK233" s="4"/>
      <c r="GL233" s="4"/>
      <c r="GM233" s="4"/>
      <c r="GN233" s="4"/>
      <c r="GO233" s="4"/>
      <c r="GP233" s="4"/>
      <c r="GQ233" s="4"/>
      <c r="GR233" s="4"/>
      <c r="GS233" s="4"/>
      <c r="GT233" s="4"/>
      <c r="GU233" s="4"/>
      <c r="GV233" s="4"/>
      <c r="GW233" s="4"/>
      <c r="GX233" s="4"/>
      <c r="GY233" s="4"/>
      <c r="GZ233" s="4"/>
      <c r="HA233" s="4"/>
      <c r="HB233" s="4"/>
      <c r="HC233" s="4"/>
      <c r="HD233" s="4"/>
      <c r="HE233" s="4"/>
      <c r="HF233" s="4"/>
      <c r="HG233" s="4"/>
      <c r="HH233" s="4"/>
    </row>
    <row r="234" spans="1:216" s="2" customFormat="1" ht="43.5" customHeight="1">
      <c r="A234" s="13" t="s">
        <v>908</v>
      </c>
      <c r="B234" s="14">
        <v>44585</v>
      </c>
      <c r="C234" s="90" t="s">
        <v>909</v>
      </c>
      <c r="D234" s="52">
        <v>99282800</v>
      </c>
      <c r="E234" s="38" t="s">
        <v>910</v>
      </c>
      <c r="F234" s="38" t="s">
        <v>911</v>
      </c>
      <c r="G234" s="59">
        <v>220</v>
      </c>
      <c r="H234" s="58">
        <v>0</v>
      </c>
      <c r="I234" s="59">
        <v>0</v>
      </c>
      <c r="J234" s="14">
        <v>44585</v>
      </c>
      <c r="K234" s="14">
        <v>44804</v>
      </c>
      <c r="L234" s="28">
        <v>0.17</v>
      </c>
      <c r="M234" s="28">
        <v>0.17</v>
      </c>
      <c r="N234" s="14" t="s">
        <v>21</v>
      </c>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c r="BN234" s="4"/>
      <c r="BO234" s="4"/>
      <c r="BP234" s="4"/>
      <c r="BQ234" s="4"/>
      <c r="BR234" s="4"/>
      <c r="BS234" s="4"/>
      <c r="BT234" s="4"/>
      <c r="BU234" s="4"/>
      <c r="BV234" s="4"/>
      <c r="BW234" s="4"/>
      <c r="BX234" s="4"/>
      <c r="BY234" s="4"/>
      <c r="BZ234" s="4"/>
      <c r="CA234" s="4"/>
      <c r="CB234" s="4"/>
      <c r="CC234" s="4"/>
      <c r="CD234" s="4"/>
      <c r="CE234" s="4"/>
      <c r="CF234" s="4"/>
      <c r="CG234" s="4"/>
      <c r="CH234" s="4"/>
      <c r="CI234" s="4"/>
      <c r="CJ234" s="4"/>
      <c r="CK234" s="4"/>
      <c r="CL234" s="4"/>
      <c r="CM234" s="4"/>
      <c r="CN234" s="4"/>
      <c r="CO234" s="4"/>
      <c r="CP234" s="4"/>
      <c r="CQ234" s="4"/>
      <c r="CR234" s="4"/>
      <c r="CS234" s="4"/>
      <c r="CT234" s="4"/>
      <c r="CU234" s="4"/>
      <c r="CV234" s="4"/>
      <c r="CW234" s="4"/>
      <c r="CX234" s="4"/>
      <c r="CY234" s="4"/>
      <c r="CZ234" s="4"/>
      <c r="DA234" s="4"/>
      <c r="DB234" s="4"/>
      <c r="DC234" s="4"/>
      <c r="DD234" s="4"/>
      <c r="DE234" s="4"/>
      <c r="DF234" s="4"/>
      <c r="DG234" s="4"/>
      <c r="DH234" s="4"/>
      <c r="DI234" s="4"/>
      <c r="DJ234" s="4"/>
      <c r="DK234" s="4"/>
      <c r="DL234" s="4"/>
      <c r="DM234" s="4"/>
      <c r="DN234" s="4"/>
      <c r="DO234" s="4"/>
      <c r="DP234" s="4"/>
      <c r="DQ234" s="4"/>
      <c r="DR234" s="4"/>
      <c r="DS234" s="4"/>
      <c r="DT234" s="4"/>
      <c r="DU234" s="4"/>
      <c r="DV234" s="4"/>
      <c r="DW234" s="4"/>
      <c r="DX234" s="4"/>
      <c r="DY234" s="4"/>
      <c r="DZ234" s="4"/>
      <c r="EA234" s="4"/>
      <c r="EB234" s="4"/>
      <c r="EC234" s="4"/>
      <c r="ED234" s="4"/>
      <c r="EE234" s="4"/>
      <c r="EF234" s="4"/>
      <c r="EG234" s="4"/>
      <c r="EH234" s="4"/>
      <c r="EI234" s="4"/>
      <c r="EJ234" s="4"/>
      <c r="EK234" s="4"/>
      <c r="EL234" s="4"/>
      <c r="EM234" s="4"/>
      <c r="EN234" s="4"/>
      <c r="EO234" s="4"/>
      <c r="EP234" s="4"/>
      <c r="EQ234" s="4"/>
      <c r="ER234" s="4"/>
      <c r="ES234" s="4"/>
      <c r="ET234" s="4"/>
      <c r="EU234" s="4"/>
      <c r="EV234" s="4"/>
      <c r="EW234" s="4"/>
      <c r="EX234" s="4"/>
      <c r="EY234" s="4"/>
      <c r="EZ234" s="4"/>
      <c r="FA234" s="4"/>
      <c r="FB234" s="4"/>
      <c r="FC234" s="4"/>
      <c r="FD234" s="4"/>
      <c r="FE234" s="4"/>
      <c r="FF234" s="4"/>
      <c r="FG234" s="4"/>
      <c r="FH234" s="4"/>
      <c r="FI234" s="4"/>
      <c r="FJ234" s="4"/>
      <c r="FK234" s="4"/>
      <c r="FL234" s="4"/>
      <c r="FM234" s="4"/>
      <c r="FN234" s="4"/>
      <c r="FO234" s="4"/>
      <c r="FP234" s="4"/>
      <c r="FQ234" s="4"/>
      <c r="FR234" s="4"/>
      <c r="FS234" s="4"/>
      <c r="FT234" s="4"/>
      <c r="FU234" s="4"/>
      <c r="FV234" s="4"/>
      <c r="FW234" s="4"/>
      <c r="FX234" s="4"/>
      <c r="FY234" s="4"/>
      <c r="FZ234" s="4"/>
      <c r="GA234" s="4"/>
      <c r="GB234" s="4"/>
      <c r="GC234" s="4"/>
      <c r="GD234" s="4"/>
      <c r="GE234" s="4"/>
      <c r="GF234" s="4"/>
      <c r="GG234" s="4"/>
      <c r="GH234" s="4"/>
      <c r="GI234" s="4"/>
      <c r="GJ234" s="4"/>
      <c r="GK234" s="4"/>
      <c r="GL234" s="4"/>
      <c r="GM234" s="4"/>
      <c r="GN234" s="4"/>
      <c r="GO234" s="4"/>
      <c r="GP234" s="4"/>
      <c r="GQ234" s="4"/>
      <c r="GR234" s="4"/>
      <c r="GS234" s="4"/>
      <c r="GT234" s="4"/>
      <c r="GU234" s="4"/>
      <c r="GV234" s="4"/>
      <c r="GW234" s="4"/>
      <c r="GX234" s="4"/>
      <c r="GY234" s="4"/>
      <c r="GZ234" s="4"/>
      <c r="HA234" s="4"/>
      <c r="HB234" s="4"/>
      <c r="HC234" s="4"/>
      <c r="HD234" s="4"/>
      <c r="HE234" s="4"/>
      <c r="HF234" s="4"/>
      <c r="HG234" s="4"/>
      <c r="HH234" s="4"/>
    </row>
    <row r="235" spans="1:216" s="2" customFormat="1" ht="43.5" customHeight="1">
      <c r="A235" s="13" t="s">
        <v>912</v>
      </c>
      <c r="B235" s="14">
        <v>44585</v>
      </c>
      <c r="C235" s="90" t="s">
        <v>913</v>
      </c>
      <c r="D235" s="52">
        <v>220000000</v>
      </c>
      <c r="E235" s="38" t="s">
        <v>914</v>
      </c>
      <c r="F235" s="38" t="s">
        <v>412</v>
      </c>
      <c r="G235" s="59">
        <v>334</v>
      </c>
      <c r="H235" s="58">
        <v>0</v>
      </c>
      <c r="I235" s="59">
        <v>0</v>
      </c>
      <c r="J235" s="14">
        <v>44586</v>
      </c>
      <c r="K235" s="14">
        <v>44919</v>
      </c>
      <c r="L235" s="35">
        <v>0</v>
      </c>
      <c r="M235" s="35">
        <v>0</v>
      </c>
      <c r="N235" s="14" t="s">
        <v>21</v>
      </c>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c r="BN235" s="4"/>
      <c r="BO235" s="4"/>
      <c r="BP235" s="4"/>
      <c r="BQ235" s="4"/>
      <c r="BR235" s="4"/>
      <c r="BS235" s="4"/>
      <c r="BT235" s="4"/>
      <c r="BU235" s="4"/>
      <c r="BV235" s="4"/>
      <c r="BW235" s="4"/>
      <c r="BX235" s="4"/>
      <c r="BY235" s="4"/>
      <c r="BZ235" s="4"/>
      <c r="CA235" s="4"/>
      <c r="CB235" s="4"/>
      <c r="CC235" s="4"/>
      <c r="CD235" s="4"/>
      <c r="CE235" s="4"/>
      <c r="CF235" s="4"/>
      <c r="CG235" s="4"/>
      <c r="CH235" s="4"/>
      <c r="CI235" s="4"/>
      <c r="CJ235" s="4"/>
      <c r="CK235" s="4"/>
      <c r="CL235" s="4"/>
      <c r="CM235" s="4"/>
      <c r="CN235" s="4"/>
      <c r="CO235" s="4"/>
      <c r="CP235" s="4"/>
      <c r="CQ235" s="4"/>
      <c r="CR235" s="4"/>
      <c r="CS235" s="4"/>
      <c r="CT235" s="4"/>
      <c r="CU235" s="4"/>
      <c r="CV235" s="4"/>
      <c r="CW235" s="4"/>
      <c r="CX235" s="4"/>
      <c r="CY235" s="4"/>
      <c r="CZ235" s="4"/>
      <c r="DA235" s="4"/>
      <c r="DB235" s="4"/>
      <c r="DC235" s="4"/>
      <c r="DD235" s="4"/>
      <c r="DE235" s="4"/>
      <c r="DF235" s="4"/>
      <c r="DG235" s="4"/>
      <c r="DH235" s="4"/>
      <c r="DI235" s="4"/>
      <c r="DJ235" s="4"/>
      <c r="DK235" s="4"/>
      <c r="DL235" s="4"/>
      <c r="DM235" s="4"/>
      <c r="DN235" s="4"/>
      <c r="DO235" s="4"/>
      <c r="DP235" s="4"/>
      <c r="DQ235" s="4"/>
      <c r="DR235" s="4"/>
      <c r="DS235" s="4"/>
      <c r="DT235" s="4"/>
      <c r="DU235" s="4"/>
      <c r="DV235" s="4"/>
      <c r="DW235" s="4"/>
      <c r="DX235" s="4"/>
      <c r="DY235" s="4"/>
      <c r="DZ235" s="4"/>
      <c r="EA235" s="4"/>
      <c r="EB235" s="4"/>
      <c r="EC235" s="4"/>
      <c r="ED235" s="4"/>
      <c r="EE235" s="4"/>
      <c r="EF235" s="4"/>
      <c r="EG235" s="4"/>
      <c r="EH235" s="4"/>
      <c r="EI235" s="4"/>
      <c r="EJ235" s="4"/>
      <c r="EK235" s="4"/>
      <c r="EL235" s="4"/>
      <c r="EM235" s="4"/>
      <c r="EN235" s="4"/>
      <c r="EO235" s="4"/>
      <c r="EP235" s="4"/>
      <c r="EQ235" s="4"/>
      <c r="ER235" s="4"/>
      <c r="ES235" s="4"/>
      <c r="ET235" s="4"/>
      <c r="EU235" s="4"/>
      <c r="EV235" s="4"/>
      <c r="EW235" s="4"/>
      <c r="EX235" s="4"/>
      <c r="EY235" s="4"/>
      <c r="EZ235" s="4"/>
      <c r="FA235" s="4"/>
      <c r="FB235" s="4"/>
      <c r="FC235" s="4"/>
      <c r="FD235" s="4"/>
      <c r="FE235" s="4"/>
      <c r="FF235" s="4"/>
      <c r="FG235" s="4"/>
      <c r="FH235" s="4"/>
      <c r="FI235" s="4"/>
      <c r="FJ235" s="4"/>
      <c r="FK235" s="4"/>
      <c r="FL235" s="4"/>
      <c r="FM235" s="4"/>
      <c r="FN235" s="4"/>
      <c r="FO235" s="4"/>
      <c r="FP235" s="4"/>
      <c r="FQ235" s="4"/>
      <c r="FR235" s="4"/>
      <c r="FS235" s="4"/>
      <c r="FT235" s="4"/>
      <c r="FU235" s="4"/>
      <c r="FV235" s="4"/>
      <c r="FW235" s="4"/>
      <c r="FX235" s="4"/>
      <c r="FY235" s="4"/>
      <c r="FZ235" s="4"/>
      <c r="GA235" s="4"/>
      <c r="GB235" s="4"/>
      <c r="GC235" s="4"/>
      <c r="GD235" s="4"/>
      <c r="GE235" s="4"/>
      <c r="GF235" s="4"/>
      <c r="GG235" s="4"/>
      <c r="GH235" s="4"/>
      <c r="GI235" s="4"/>
      <c r="GJ235" s="4"/>
      <c r="GK235" s="4"/>
      <c r="GL235" s="4"/>
      <c r="GM235" s="4"/>
      <c r="GN235" s="4"/>
      <c r="GO235" s="4"/>
      <c r="GP235" s="4"/>
      <c r="GQ235" s="4"/>
      <c r="GR235" s="4"/>
      <c r="GS235" s="4"/>
      <c r="GT235" s="4"/>
      <c r="GU235" s="4"/>
      <c r="GV235" s="4"/>
      <c r="GW235" s="4"/>
      <c r="GX235" s="4"/>
      <c r="GY235" s="4"/>
      <c r="GZ235" s="4"/>
      <c r="HA235" s="4"/>
      <c r="HB235" s="4"/>
      <c r="HC235" s="4"/>
      <c r="HD235" s="4"/>
      <c r="HE235" s="4"/>
      <c r="HF235" s="4"/>
      <c r="HG235" s="4"/>
      <c r="HH235" s="4"/>
    </row>
    <row r="236" spans="1:216" s="2" customFormat="1" ht="43.5" customHeight="1">
      <c r="A236" s="13" t="s">
        <v>915</v>
      </c>
      <c r="B236" s="14">
        <v>44586</v>
      </c>
      <c r="C236" s="90" t="s">
        <v>916</v>
      </c>
      <c r="D236" s="52">
        <v>72000000</v>
      </c>
      <c r="E236" s="38" t="s">
        <v>457</v>
      </c>
      <c r="F236" s="38" t="s">
        <v>917</v>
      </c>
      <c r="G236" s="59">
        <v>243</v>
      </c>
      <c r="H236" s="58">
        <v>0</v>
      </c>
      <c r="I236" s="59">
        <v>0</v>
      </c>
      <c r="J236" s="14">
        <v>44586</v>
      </c>
      <c r="K236" s="14">
        <v>44828</v>
      </c>
      <c r="L236" s="28">
        <v>0.125</v>
      </c>
      <c r="M236" s="28">
        <v>0.125</v>
      </c>
      <c r="N236" s="14" t="s">
        <v>21</v>
      </c>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c r="BM236" s="4"/>
      <c r="BN236" s="4"/>
      <c r="BO236" s="4"/>
      <c r="BP236" s="4"/>
      <c r="BQ236" s="4"/>
      <c r="BR236" s="4"/>
      <c r="BS236" s="4"/>
      <c r="BT236" s="4"/>
      <c r="BU236" s="4"/>
      <c r="BV236" s="4"/>
      <c r="BW236" s="4"/>
      <c r="BX236" s="4"/>
      <c r="BY236" s="4"/>
      <c r="BZ236" s="4"/>
      <c r="CA236" s="4"/>
      <c r="CB236" s="4"/>
      <c r="CC236" s="4"/>
      <c r="CD236" s="4"/>
      <c r="CE236" s="4"/>
      <c r="CF236" s="4"/>
      <c r="CG236" s="4"/>
      <c r="CH236" s="4"/>
      <c r="CI236" s="4"/>
      <c r="CJ236" s="4"/>
      <c r="CK236" s="4"/>
      <c r="CL236" s="4"/>
      <c r="CM236" s="4"/>
      <c r="CN236" s="4"/>
      <c r="CO236" s="4"/>
      <c r="CP236" s="4"/>
      <c r="CQ236" s="4"/>
      <c r="CR236" s="4"/>
      <c r="CS236" s="4"/>
      <c r="CT236" s="4"/>
      <c r="CU236" s="4"/>
      <c r="CV236" s="4"/>
      <c r="CW236" s="4"/>
      <c r="CX236" s="4"/>
      <c r="CY236" s="4"/>
      <c r="CZ236" s="4"/>
      <c r="DA236" s="4"/>
      <c r="DB236" s="4"/>
      <c r="DC236" s="4"/>
      <c r="DD236" s="4"/>
      <c r="DE236" s="4"/>
      <c r="DF236" s="4"/>
      <c r="DG236" s="4"/>
      <c r="DH236" s="4"/>
      <c r="DI236" s="4"/>
      <c r="DJ236" s="4"/>
      <c r="DK236" s="4"/>
      <c r="DL236" s="4"/>
      <c r="DM236" s="4"/>
      <c r="DN236" s="4"/>
      <c r="DO236" s="4"/>
      <c r="DP236" s="4"/>
      <c r="DQ236" s="4"/>
      <c r="DR236" s="4"/>
      <c r="DS236" s="4"/>
      <c r="DT236" s="4"/>
      <c r="DU236" s="4"/>
      <c r="DV236" s="4"/>
      <c r="DW236" s="4"/>
      <c r="DX236" s="4"/>
      <c r="DY236" s="4"/>
      <c r="DZ236" s="4"/>
      <c r="EA236" s="4"/>
      <c r="EB236" s="4"/>
      <c r="EC236" s="4"/>
      <c r="ED236" s="4"/>
      <c r="EE236" s="4"/>
      <c r="EF236" s="4"/>
      <c r="EG236" s="4"/>
      <c r="EH236" s="4"/>
      <c r="EI236" s="4"/>
      <c r="EJ236" s="4"/>
      <c r="EK236" s="4"/>
      <c r="EL236" s="4"/>
      <c r="EM236" s="4"/>
      <c r="EN236" s="4"/>
      <c r="EO236" s="4"/>
      <c r="EP236" s="4"/>
      <c r="EQ236" s="4"/>
      <c r="ER236" s="4"/>
      <c r="ES236" s="4"/>
      <c r="ET236" s="4"/>
      <c r="EU236" s="4"/>
      <c r="EV236" s="4"/>
      <c r="EW236" s="4"/>
      <c r="EX236" s="4"/>
      <c r="EY236" s="4"/>
      <c r="EZ236" s="4"/>
      <c r="FA236" s="4"/>
      <c r="FB236" s="4"/>
      <c r="FC236" s="4"/>
      <c r="FD236" s="4"/>
      <c r="FE236" s="4"/>
      <c r="FF236" s="4"/>
      <c r="FG236" s="4"/>
      <c r="FH236" s="4"/>
      <c r="FI236" s="4"/>
      <c r="FJ236" s="4"/>
      <c r="FK236" s="4"/>
      <c r="FL236" s="4"/>
      <c r="FM236" s="4"/>
      <c r="FN236" s="4"/>
      <c r="FO236" s="4"/>
      <c r="FP236" s="4"/>
      <c r="FQ236" s="4"/>
      <c r="FR236" s="4"/>
      <c r="FS236" s="4"/>
      <c r="FT236" s="4"/>
      <c r="FU236" s="4"/>
      <c r="FV236" s="4"/>
      <c r="FW236" s="4"/>
      <c r="FX236" s="4"/>
      <c r="FY236" s="4"/>
      <c r="FZ236" s="4"/>
      <c r="GA236" s="4"/>
      <c r="GB236" s="4"/>
      <c r="GC236" s="4"/>
      <c r="GD236" s="4"/>
      <c r="GE236" s="4"/>
      <c r="GF236" s="4"/>
      <c r="GG236" s="4"/>
      <c r="GH236" s="4"/>
      <c r="GI236" s="4"/>
      <c r="GJ236" s="4"/>
      <c r="GK236" s="4"/>
      <c r="GL236" s="4"/>
      <c r="GM236" s="4"/>
      <c r="GN236" s="4"/>
      <c r="GO236" s="4"/>
      <c r="GP236" s="4"/>
      <c r="GQ236" s="4"/>
      <c r="GR236" s="4"/>
      <c r="GS236" s="4"/>
      <c r="GT236" s="4"/>
      <c r="GU236" s="4"/>
      <c r="GV236" s="4"/>
      <c r="GW236" s="4"/>
      <c r="GX236" s="4"/>
      <c r="GY236" s="4"/>
      <c r="GZ236" s="4"/>
      <c r="HA236" s="4"/>
      <c r="HB236" s="4"/>
      <c r="HC236" s="4"/>
      <c r="HD236" s="4"/>
      <c r="HE236" s="4"/>
      <c r="HF236" s="4"/>
      <c r="HG236" s="4"/>
      <c r="HH236" s="4"/>
    </row>
    <row r="237" spans="1:216" s="2" customFormat="1" ht="43.5" customHeight="1">
      <c r="A237" s="13" t="s">
        <v>918</v>
      </c>
      <c r="B237" s="14">
        <v>44585</v>
      </c>
      <c r="C237" s="90" t="s">
        <v>919</v>
      </c>
      <c r="D237" s="52">
        <v>72000000</v>
      </c>
      <c r="E237" s="38" t="s">
        <v>920</v>
      </c>
      <c r="F237" s="38" t="s">
        <v>917</v>
      </c>
      <c r="G237" s="59">
        <v>244</v>
      </c>
      <c r="H237" s="58">
        <v>0</v>
      </c>
      <c r="I237" s="59">
        <v>0</v>
      </c>
      <c r="J237" s="14">
        <v>44585</v>
      </c>
      <c r="K237" s="14">
        <v>44828</v>
      </c>
      <c r="L237" s="28">
        <v>0.125</v>
      </c>
      <c r="M237" s="28">
        <v>0.125</v>
      </c>
      <c r="N237" s="14" t="s">
        <v>21</v>
      </c>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c r="BT237" s="4"/>
      <c r="BU237" s="4"/>
      <c r="BV237" s="4"/>
      <c r="BW237" s="4"/>
      <c r="BX237" s="4"/>
      <c r="BY237" s="4"/>
      <c r="BZ237" s="4"/>
      <c r="CA237" s="4"/>
      <c r="CB237" s="4"/>
      <c r="CC237" s="4"/>
      <c r="CD237" s="4"/>
      <c r="CE237" s="4"/>
      <c r="CF237" s="4"/>
      <c r="CG237" s="4"/>
      <c r="CH237" s="4"/>
      <c r="CI237" s="4"/>
      <c r="CJ237" s="4"/>
      <c r="CK237" s="4"/>
      <c r="CL237" s="4"/>
      <c r="CM237" s="4"/>
      <c r="CN237" s="4"/>
      <c r="CO237" s="4"/>
      <c r="CP237" s="4"/>
      <c r="CQ237" s="4"/>
      <c r="CR237" s="4"/>
      <c r="CS237" s="4"/>
      <c r="CT237" s="4"/>
      <c r="CU237" s="4"/>
      <c r="CV237" s="4"/>
      <c r="CW237" s="4"/>
      <c r="CX237" s="4"/>
      <c r="CY237" s="4"/>
      <c r="CZ237" s="4"/>
      <c r="DA237" s="4"/>
      <c r="DB237" s="4"/>
      <c r="DC237" s="4"/>
      <c r="DD237" s="4"/>
      <c r="DE237" s="4"/>
      <c r="DF237" s="4"/>
      <c r="DG237" s="4"/>
      <c r="DH237" s="4"/>
      <c r="DI237" s="4"/>
      <c r="DJ237" s="4"/>
      <c r="DK237" s="4"/>
      <c r="DL237" s="4"/>
      <c r="DM237" s="4"/>
      <c r="DN237" s="4"/>
      <c r="DO237" s="4"/>
      <c r="DP237" s="4"/>
      <c r="DQ237" s="4"/>
      <c r="DR237" s="4"/>
      <c r="DS237" s="4"/>
      <c r="DT237" s="4"/>
      <c r="DU237" s="4"/>
      <c r="DV237" s="4"/>
      <c r="DW237" s="4"/>
      <c r="DX237" s="4"/>
      <c r="DY237" s="4"/>
      <c r="DZ237" s="4"/>
      <c r="EA237" s="4"/>
      <c r="EB237" s="4"/>
      <c r="EC237" s="4"/>
      <c r="ED237" s="4"/>
      <c r="EE237" s="4"/>
      <c r="EF237" s="4"/>
      <c r="EG237" s="4"/>
      <c r="EH237" s="4"/>
      <c r="EI237" s="4"/>
      <c r="EJ237" s="4"/>
      <c r="EK237" s="4"/>
      <c r="EL237" s="4"/>
      <c r="EM237" s="4"/>
      <c r="EN237" s="4"/>
      <c r="EO237" s="4"/>
      <c r="EP237" s="4"/>
      <c r="EQ237" s="4"/>
      <c r="ER237" s="4"/>
      <c r="ES237" s="4"/>
      <c r="ET237" s="4"/>
      <c r="EU237" s="4"/>
      <c r="EV237" s="4"/>
      <c r="EW237" s="4"/>
      <c r="EX237" s="4"/>
      <c r="EY237" s="4"/>
      <c r="EZ237" s="4"/>
      <c r="FA237" s="4"/>
      <c r="FB237" s="4"/>
      <c r="FC237" s="4"/>
      <c r="FD237" s="4"/>
      <c r="FE237" s="4"/>
      <c r="FF237" s="4"/>
      <c r="FG237" s="4"/>
      <c r="FH237" s="4"/>
      <c r="FI237" s="4"/>
      <c r="FJ237" s="4"/>
      <c r="FK237" s="4"/>
      <c r="FL237" s="4"/>
      <c r="FM237" s="4"/>
      <c r="FN237" s="4"/>
      <c r="FO237" s="4"/>
      <c r="FP237" s="4"/>
      <c r="FQ237" s="4"/>
      <c r="FR237" s="4"/>
      <c r="FS237" s="4"/>
      <c r="FT237" s="4"/>
      <c r="FU237" s="4"/>
      <c r="FV237" s="4"/>
      <c r="FW237" s="4"/>
      <c r="FX237" s="4"/>
      <c r="FY237" s="4"/>
      <c r="FZ237" s="4"/>
      <c r="GA237" s="4"/>
      <c r="GB237" s="4"/>
      <c r="GC237" s="4"/>
      <c r="GD237" s="4"/>
      <c r="GE237" s="4"/>
      <c r="GF237" s="4"/>
      <c r="GG237" s="4"/>
      <c r="GH237" s="4"/>
      <c r="GI237" s="4"/>
      <c r="GJ237" s="4"/>
      <c r="GK237" s="4"/>
      <c r="GL237" s="4"/>
      <c r="GM237" s="4"/>
      <c r="GN237" s="4"/>
      <c r="GO237" s="4"/>
      <c r="GP237" s="4"/>
      <c r="GQ237" s="4"/>
      <c r="GR237" s="4"/>
      <c r="GS237" s="4"/>
      <c r="GT237" s="4"/>
      <c r="GU237" s="4"/>
      <c r="GV237" s="4"/>
      <c r="GW237" s="4"/>
      <c r="GX237" s="4"/>
      <c r="GY237" s="4"/>
      <c r="GZ237" s="4"/>
      <c r="HA237" s="4"/>
      <c r="HB237" s="4"/>
      <c r="HC237" s="4"/>
      <c r="HD237" s="4"/>
      <c r="HE237" s="4"/>
      <c r="HF237" s="4"/>
      <c r="HG237" s="4"/>
      <c r="HH237" s="4"/>
    </row>
    <row r="238" spans="1:216" s="2" customFormat="1" ht="43.5" customHeight="1">
      <c r="A238" s="13" t="s">
        <v>921</v>
      </c>
      <c r="B238" s="14">
        <v>44585</v>
      </c>
      <c r="C238" s="90" t="s">
        <v>922</v>
      </c>
      <c r="D238" s="52">
        <v>79668144</v>
      </c>
      <c r="E238" s="38" t="s">
        <v>923</v>
      </c>
      <c r="F238" s="38" t="s">
        <v>605</v>
      </c>
      <c r="G238" s="59">
        <v>341</v>
      </c>
      <c r="H238" s="58">
        <v>0</v>
      </c>
      <c r="I238" s="59">
        <v>0</v>
      </c>
      <c r="J238" s="14">
        <v>44585</v>
      </c>
      <c r="K238" s="14">
        <v>44925</v>
      </c>
      <c r="L238" s="35">
        <v>0</v>
      </c>
      <c r="M238" s="35">
        <v>0</v>
      </c>
      <c r="N238" s="14" t="s">
        <v>21</v>
      </c>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c r="BW238" s="4"/>
      <c r="BX238" s="4"/>
      <c r="BY238" s="4"/>
      <c r="BZ238" s="4"/>
      <c r="CA238" s="4"/>
      <c r="CB238" s="4"/>
      <c r="CC238" s="4"/>
      <c r="CD238" s="4"/>
      <c r="CE238" s="4"/>
      <c r="CF238" s="4"/>
      <c r="CG238" s="4"/>
      <c r="CH238" s="4"/>
      <c r="CI238" s="4"/>
      <c r="CJ238" s="4"/>
      <c r="CK238" s="4"/>
      <c r="CL238" s="4"/>
      <c r="CM238" s="4"/>
      <c r="CN238" s="4"/>
      <c r="CO238" s="4"/>
      <c r="CP238" s="4"/>
      <c r="CQ238" s="4"/>
      <c r="CR238" s="4"/>
      <c r="CS238" s="4"/>
      <c r="CT238" s="4"/>
      <c r="CU238" s="4"/>
      <c r="CV238" s="4"/>
      <c r="CW238" s="4"/>
      <c r="CX238" s="4"/>
      <c r="CY238" s="4"/>
      <c r="CZ238" s="4"/>
      <c r="DA238" s="4"/>
      <c r="DB238" s="4"/>
      <c r="DC238" s="4"/>
      <c r="DD238" s="4"/>
      <c r="DE238" s="4"/>
      <c r="DF238" s="4"/>
      <c r="DG238" s="4"/>
      <c r="DH238" s="4"/>
      <c r="DI238" s="4"/>
      <c r="DJ238" s="4"/>
      <c r="DK238" s="4"/>
      <c r="DL238" s="4"/>
      <c r="DM238" s="4"/>
      <c r="DN238" s="4"/>
      <c r="DO238" s="4"/>
      <c r="DP238" s="4"/>
      <c r="DQ238" s="4"/>
      <c r="DR238" s="4"/>
      <c r="DS238" s="4"/>
      <c r="DT238" s="4"/>
      <c r="DU238" s="4"/>
      <c r="DV238" s="4"/>
      <c r="DW238" s="4"/>
      <c r="DX238" s="4"/>
      <c r="DY238" s="4"/>
      <c r="DZ238" s="4"/>
      <c r="EA238" s="4"/>
      <c r="EB238" s="4"/>
      <c r="EC238" s="4"/>
      <c r="ED238" s="4"/>
      <c r="EE238" s="4"/>
      <c r="EF238" s="4"/>
      <c r="EG238" s="4"/>
      <c r="EH238" s="4"/>
      <c r="EI238" s="4"/>
      <c r="EJ238" s="4"/>
      <c r="EK238" s="4"/>
      <c r="EL238" s="4"/>
      <c r="EM238" s="4"/>
      <c r="EN238" s="4"/>
      <c r="EO238" s="4"/>
      <c r="EP238" s="4"/>
      <c r="EQ238" s="4"/>
      <c r="ER238" s="4"/>
      <c r="ES238" s="4"/>
      <c r="ET238" s="4"/>
      <c r="EU238" s="4"/>
      <c r="EV238" s="4"/>
      <c r="EW238" s="4"/>
      <c r="EX238" s="4"/>
      <c r="EY238" s="4"/>
      <c r="EZ238" s="4"/>
      <c r="FA238" s="4"/>
      <c r="FB238" s="4"/>
      <c r="FC238" s="4"/>
      <c r="FD238" s="4"/>
      <c r="FE238" s="4"/>
      <c r="FF238" s="4"/>
      <c r="FG238" s="4"/>
      <c r="FH238" s="4"/>
      <c r="FI238" s="4"/>
      <c r="FJ238" s="4"/>
      <c r="FK238" s="4"/>
      <c r="FL238" s="4"/>
      <c r="FM238" s="4"/>
      <c r="FN238" s="4"/>
      <c r="FO238" s="4"/>
      <c r="FP238" s="4"/>
      <c r="FQ238" s="4"/>
      <c r="FR238" s="4"/>
      <c r="FS238" s="4"/>
      <c r="FT238" s="4"/>
      <c r="FU238" s="4"/>
      <c r="FV238" s="4"/>
      <c r="FW238" s="4"/>
      <c r="FX238" s="4"/>
      <c r="FY238" s="4"/>
      <c r="FZ238" s="4"/>
      <c r="GA238" s="4"/>
      <c r="GB238" s="4"/>
      <c r="GC238" s="4"/>
      <c r="GD238" s="4"/>
      <c r="GE238" s="4"/>
      <c r="GF238" s="4"/>
      <c r="GG238" s="4"/>
      <c r="GH238" s="4"/>
      <c r="GI238" s="4"/>
      <c r="GJ238" s="4"/>
      <c r="GK238" s="4"/>
      <c r="GL238" s="4"/>
      <c r="GM238" s="4"/>
      <c r="GN238" s="4"/>
      <c r="GO238" s="4"/>
      <c r="GP238" s="4"/>
      <c r="GQ238" s="4"/>
      <c r="GR238" s="4"/>
      <c r="GS238" s="4"/>
      <c r="GT238" s="4"/>
      <c r="GU238" s="4"/>
      <c r="GV238" s="4"/>
      <c r="GW238" s="4"/>
      <c r="GX238" s="4"/>
      <c r="GY238" s="4"/>
      <c r="GZ238" s="4"/>
      <c r="HA238" s="4"/>
      <c r="HB238" s="4"/>
      <c r="HC238" s="4"/>
      <c r="HD238" s="4"/>
      <c r="HE238" s="4"/>
      <c r="HF238" s="4"/>
      <c r="HG238" s="4"/>
      <c r="HH238" s="4"/>
    </row>
    <row r="239" spans="1:216" s="2" customFormat="1" ht="43.5" customHeight="1">
      <c r="A239" s="13" t="s">
        <v>924</v>
      </c>
      <c r="B239" s="14">
        <v>44587</v>
      </c>
      <c r="C239" s="90" t="s">
        <v>925</v>
      </c>
      <c r="D239" s="52">
        <v>86106196</v>
      </c>
      <c r="E239" s="38" t="s">
        <v>926</v>
      </c>
      <c r="F239" s="38" t="s">
        <v>927</v>
      </c>
      <c r="G239" s="59">
        <v>334</v>
      </c>
      <c r="H239" s="58">
        <v>0</v>
      </c>
      <c r="I239" s="59">
        <v>0</v>
      </c>
      <c r="J239" s="14">
        <v>44586</v>
      </c>
      <c r="K239" s="14">
        <v>44919</v>
      </c>
      <c r="L239" s="28">
        <v>0.09</v>
      </c>
      <c r="M239" s="28">
        <v>0.09</v>
      </c>
      <c r="N239" s="14" t="s">
        <v>21</v>
      </c>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c r="BY239" s="4"/>
      <c r="BZ239" s="4"/>
      <c r="CA239" s="4"/>
      <c r="CB239" s="4"/>
      <c r="CC239" s="4"/>
      <c r="CD239" s="4"/>
      <c r="CE239" s="4"/>
      <c r="CF239" s="4"/>
      <c r="CG239" s="4"/>
      <c r="CH239" s="4"/>
      <c r="CI239" s="4"/>
      <c r="CJ239" s="4"/>
      <c r="CK239" s="4"/>
      <c r="CL239" s="4"/>
      <c r="CM239" s="4"/>
      <c r="CN239" s="4"/>
      <c r="CO239" s="4"/>
      <c r="CP239" s="4"/>
      <c r="CQ239" s="4"/>
      <c r="CR239" s="4"/>
      <c r="CS239" s="4"/>
      <c r="CT239" s="4"/>
      <c r="CU239" s="4"/>
      <c r="CV239" s="4"/>
      <c r="CW239" s="4"/>
      <c r="CX239" s="4"/>
      <c r="CY239" s="4"/>
      <c r="CZ239" s="4"/>
      <c r="DA239" s="4"/>
      <c r="DB239" s="4"/>
      <c r="DC239" s="4"/>
      <c r="DD239" s="4"/>
      <c r="DE239" s="4"/>
      <c r="DF239" s="4"/>
      <c r="DG239" s="4"/>
      <c r="DH239" s="4"/>
      <c r="DI239" s="4"/>
      <c r="DJ239" s="4"/>
      <c r="DK239" s="4"/>
      <c r="DL239" s="4"/>
      <c r="DM239" s="4"/>
      <c r="DN239" s="4"/>
      <c r="DO239" s="4"/>
      <c r="DP239" s="4"/>
      <c r="DQ239" s="4"/>
      <c r="DR239" s="4"/>
      <c r="DS239" s="4"/>
      <c r="DT239" s="4"/>
      <c r="DU239" s="4"/>
      <c r="DV239" s="4"/>
      <c r="DW239" s="4"/>
      <c r="DX239" s="4"/>
      <c r="DY239" s="4"/>
      <c r="DZ239" s="4"/>
      <c r="EA239" s="4"/>
      <c r="EB239" s="4"/>
      <c r="EC239" s="4"/>
      <c r="ED239" s="4"/>
      <c r="EE239" s="4"/>
      <c r="EF239" s="4"/>
      <c r="EG239" s="4"/>
      <c r="EH239" s="4"/>
      <c r="EI239" s="4"/>
      <c r="EJ239" s="4"/>
      <c r="EK239" s="4"/>
      <c r="EL239" s="4"/>
      <c r="EM239" s="4"/>
      <c r="EN239" s="4"/>
      <c r="EO239" s="4"/>
      <c r="EP239" s="4"/>
      <c r="EQ239" s="4"/>
      <c r="ER239" s="4"/>
      <c r="ES239" s="4"/>
      <c r="ET239" s="4"/>
      <c r="EU239" s="4"/>
      <c r="EV239" s="4"/>
      <c r="EW239" s="4"/>
      <c r="EX239" s="4"/>
      <c r="EY239" s="4"/>
      <c r="EZ239" s="4"/>
      <c r="FA239" s="4"/>
      <c r="FB239" s="4"/>
      <c r="FC239" s="4"/>
      <c r="FD239" s="4"/>
      <c r="FE239" s="4"/>
      <c r="FF239" s="4"/>
      <c r="FG239" s="4"/>
      <c r="FH239" s="4"/>
      <c r="FI239" s="4"/>
      <c r="FJ239" s="4"/>
      <c r="FK239" s="4"/>
      <c r="FL239" s="4"/>
      <c r="FM239" s="4"/>
      <c r="FN239" s="4"/>
      <c r="FO239" s="4"/>
      <c r="FP239" s="4"/>
      <c r="FQ239" s="4"/>
      <c r="FR239" s="4"/>
      <c r="FS239" s="4"/>
      <c r="FT239" s="4"/>
      <c r="FU239" s="4"/>
      <c r="FV239" s="4"/>
      <c r="FW239" s="4"/>
      <c r="FX239" s="4"/>
      <c r="FY239" s="4"/>
      <c r="FZ239" s="4"/>
      <c r="GA239" s="4"/>
      <c r="GB239" s="4"/>
      <c r="GC239" s="4"/>
      <c r="GD239" s="4"/>
      <c r="GE239" s="4"/>
      <c r="GF239" s="4"/>
      <c r="GG239" s="4"/>
      <c r="GH239" s="4"/>
      <c r="GI239" s="4"/>
      <c r="GJ239" s="4"/>
      <c r="GK239" s="4"/>
      <c r="GL239" s="4"/>
      <c r="GM239" s="4"/>
      <c r="GN239" s="4"/>
      <c r="GO239" s="4"/>
      <c r="GP239" s="4"/>
      <c r="GQ239" s="4"/>
      <c r="GR239" s="4"/>
      <c r="GS239" s="4"/>
      <c r="GT239" s="4"/>
      <c r="GU239" s="4"/>
      <c r="GV239" s="4"/>
      <c r="GW239" s="4"/>
      <c r="GX239" s="4"/>
      <c r="GY239" s="4"/>
      <c r="GZ239" s="4"/>
      <c r="HA239" s="4"/>
      <c r="HB239" s="4"/>
      <c r="HC239" s="4"/>
      <c r="HD239" s="4"/>
      <c r="HE239" s="4"/>
      <c r="HF239" s="4"/>
      <c r="HG239" s="4"/>
      <c r="HH239" s="4"/>
    </row>
    <row r="240" spans="1:216" s="2" customFormat="1" ht="43.5" customHeight="1">
      <c r="A240" s="13" t="s">
        <v>928</v>
      </c>
      <c r="B240" s="14">
        <v>44586</v>
      </c>
      <c r="C240" s="90" t="s">
        <v>929</v>
      </c>
      <c r="D240" s="52">
        <v>55000000</v>
      </c>
      <c r="E240" s="38" t="s">
        <v>930</v>
      </c>
      <c r="F240" s="38" t="s">
        <v>931</v>
      </c>
      <c r="G240" s="59">
        <v>334</v>
      </c>
      <c r="H240" s="58">
        <v>0</v>
      </c>
      <c r="I240" s="59">
        <v>0</v>
      </c>
      <c r="J240" s="14">
        <v>44586</v>
      </c>
      <c r="K240" s="14">
        <v>44919</v>
      </c>
      <c r="L240" s="28">
        <v>0.09</v>
      </c>
      <c r="M240" s="28">
        <v>0.09</v>
      </c>
      <c r="N240" s="14" t="s">
        <v>21</v>
      </c>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c r="BX240" s="4"/>
      <c r="BY240" s="4"/>
      <c r="BZ240" s="4"/>
      <c r="CA240" s="4"/>
      <c r="CB240" s="4"/>
      <c r="CC240" s="4"/>
      <c r="CD240" s="4"/>
      <c r="CE240" s="4"/>
      <c r="CF240" s="4"/>
      <c r="CG240" s="4"/>
      <c r="CH240" s="4"/>
      <c r="CI240" s="4"/>
      <c r="CJ240" s="4"/>
      <c r="CK240" s="4"/>
      <c r="CL240" s="4"/>
      <c r="CM240" s="4"/>
      <c r="CN240" s="4"/>
      <c r="CO240" s="4"/>
      <c r="CP240" s="4"/>
      <c r="CQ240" s="4"/>
      <c r="CR240" s="4"/>
      <c r="CS240" s="4"/>
      <c r="CT240" s="4"/>
      <c r="CU240" s="4"/>
      <c r="CV240" s="4"/>
      <c r="CW240" s="4"/>
      <c r="CX240" s="4"/>
      <c r="CY240" s="4"/>
      <c r="CZ240" s="4"/>
      <c r="DA240" s="4"/>
      <c r="DB240" s="4"/>
      <c r="DC240" s="4"/>
      <c r="DD240" s="4"/>
      <c r="DE240" s="4"/>
      <c r="DF240" s="4"/>
      <c r="DG240" s="4"/>
      <c r="DH240" s="4"/>
      <c r="DI240" s="4"/>
      <c r="DJ240" s="4"/>
      <c r="DK240" s="4"/>
      <c r="DL240" s="4"/>
      <c r="DM240" s="4"/>
      <c r="DN240" s="4"/>
      <c r="DO240" s="4"/>
      <c r="DP240" s="4"/>
      <c r="DQ240" s="4"/>
      <c r="DR240" s="4"/>
      <c r="DS240" s="4"/>
      <c r="DT240" s="4"/>
      <c r="DU240" s="4"/>
      <c r="DV240" s="4"/>
      <c r="DW240" s="4"/>
      <c r="DX240" s="4"/>
      <c r="DY240" s="4"/>
      <c r="DZ240" s="4"/>
      <c r="EA240" s="4"/>
      <c r="EB240" s="4"/>
      <c r="EC240" s="4"/>
      <c r="ED240" s="4"/>
      <c r="EE240" s="4"/>
      <c r="EF240" s="4"/>
      <c r="EG240" s="4"/>
      <c r="EH240" s="4"/>
      <c r="EI240" s="4"/>
      <c r="EJ240" s="4"/>
      <c r="EK240" s="4"/>
      <c r="EL240" s="4"/>
      <c r="EM240" s="4"/>
      <c r="EN240" s="4"/>
      <c r="EO240" s="4"/>
      <c r="EP240" s="4"/>
      <c r="EQ240" s="4"/>
      <c r="ER240" s="4"/>
      <c r="ES240" s="4"/>
      <c r="ET240" s="4"/>
      <c r="EU240" s="4"/>
      <c r="EV240" s="4"/>
      <c r="EW240" s="4"/>
      <c r="EX240" s="4"/>
      <c r="EY240" s="4"/>
      <c r="EZ240" s="4"/>
      <c r="FA240" s="4"/>
      <c r="FB240" s="4"/>
      <c r="FC240" s="4"/>
      <c r="FD240" s="4"/>
      <c r="FE240" s="4"/>
      <c r="FF240" s="4"/>
      <c r="FG240" s="4"/>
      <c r="FH240" s="4"/>
      <c r="FI240" s="4"/>
      <c r="FJ240" s="4"/>
      <c r="FK240" s="4"/>
      <c r="FL240" s="4"/>
      <c r="FM240" s="4"/>
      <c r="FN240" s="4"/>
      <c r="FO240" s="4"/>
      <c r="FP240" s="4"/>
      <c r="FQ240" s="4"/>
      <c r="FR240" s="4"/>
      <c r="FS240" s="4"/>
      <c r="FT240" s="4"/>
      <c r="FU240" s="4"/>
      <c r="FV240" s="4"/>
      <c r="FW240" s="4"/>
      <c r="FX240" s="4"/>
      <c r="FY240" s="4"/>
      <c r="FZ240" s="4"/>
      <c r="GA240" s="4"/>
      <c r="GB240" s="4"/>
      <c r="GC240" s="4"/>
      <c r="GD240" s="4"/>
      <c r="GE240" s="4"/>
      <c r="GF240" s="4"/>
      <c r="GG240" s="4"/>
      <c r="GH240" s="4"/>
      <c r="GI240" s="4"/>
      <c r="GJ240" s="4"/>
      <c r="GK240" s="4"/>
      <c r="GL240" s="4"/>
      <c r="GM240" s="4"/>
      <c r="GN240" s="4"/>
      <c r="GO240" s="4"/>
      <c r="GP240" s="4"/>
      <c r="GQ240" s="4"/>
      <c r="GR240" s="4"/>
      <c r="GS240" s="4"/>
      <c r="GT240" s="4"/>
      <c r="GU240" s="4"/>
      <c r="GV240" s="4"/>
      <c r="GW240" s="4"/>
      <c r="GX240" s="4"/>
      <c r="GY240" s="4"/>
      <c r="GZ240" s="4"/>
      <c r="HA240" s="4"/>
      <c r="HB240" s="4"/>
      <c r="HC240" s="4"/>
      <c r="HD240" s="4"/>
      <c r="HE240" s="4"/>
      <c r="HF240" s="4"/>
      <c r="HG240" s="4"/>
      <c r="HH240" s="4"/>
    </row>
    <row r="241" spans="1:216" s="2" customFormat="1" ht="43.5" customHeight="1">
      <c r="A241" s="13" t="s">
        <v>932</v>
      </c>
      <c r="B241" s="14">
        <v>44585</v>
      </c>
      <c r="C241" s="90" t="s">
        <v>933</v>
      </c>
      <c r="D241" s="52">
        <v>80015866</v>
      </c>
      <c r="E241" s="38" t="s">
        <v>934</v>
      </c>
      <c r="F241" s="38" t="s">
        <v>20</v>
      </c>
      <c r="G241" s="59">
        <v>340</v>
      </c>
      <c r="H241" s="58">
        <v>0</v>
      </c>
      <c r="I241" s="59">
        <v>0</v>
      </c>
      <c r="J241" s="14">
        <v>44586</v>
      </c>
      <c r="K241" s="14">
        <v>44925</v>
      </c>
      <c r="L241" s="35">
        <v>0</v>
      </c>
      <c r="M241" s="35">
        <v>0</v>
      </c>
      <c r="N241" s="14" t="s">
        <v>21</v>
      </c>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c r="CA241" s="4"/>
      <c r="CB241" s="4"/>
      <c r="CC241" s="4"/>
      <c r="CD241" s="4"/>
      <c r="CE241" s="4"/>
      <c r="CF241" s="4"/>
      <c r="CG241" s="4"/>
      <c r="CH241" s="4"/>
      <c r="CI241" s="4"/>
      <c r="CJ241" s="4"/>
      <c r="CK241" s="4"/>
      <c r="CL241" s="4"/>
      <c r="CM241" s="4"/>
      <c r="CN241" s="4"/>
      <c r="CO241" s="4"/>
      <c r="CP241" s="4"/>
      <c r="CQ241" s="4"/>
      <c r="CR241" s="4"/>
      <c r="CS241" s="4"/>
      <c r="CT241" s="4"/>
      <c r="CU241" s="4"/>
      <c r="CV241" s="4"/>
      <c r="CW241" s="4"/>
      <c r="CX241" s="4"/>
      <c r="CY241" s="4"/>
      <c r="CZ241" s="4"/>
      <c r="DA241" s="4"/>
      <c r="DB241" s="4"/>
      <c r="DC241" s="4"/>
      <c r="DD241" s="4"/>
      <c r="DE241" s="4"/>
      <c r="DF241" s="4"/>
      <c r="DG241" s="4"/>
      <c r="DH241" s="4"/>
      <c r="DI241" s="4"/>
      <c r="DJ241" s="4"/>
      <c r="DK241" s="4"/>
      <c r="DL241" s="4"/>
      <c r="DM241" s="4"/>
      <c r="DN241" s="4"/>
      <c r="DO241" s="4"/>
      <c r="DP241" s="4"/>
      <c r="DQ241" s="4"/>
      <c r="DR241" s="4"/>
      <c r="DS241" s="4"/>
      <c r="DT241" s="4"/>
      <c r="DU241" s="4"/>
      <c r="DV241" s="4"/>
      <c r="DW241" s="4"/>
      <c r="DX241" s="4"/>
      <c r="DY241" s="4"/>
      <c r="DZ241" s="4"/>
      <c r="EA241" s="4"/>
      <c r="EB241" s="4"/>
      <c r="EC241" s="4"/>
      <c r="ED241" s="4"/>
      <c r="EE241" s="4"/>
      <c r="EF241" s="4"/>
      <c r="EG241" s="4"/>
      <c r="EH241" s="4"/>
      <c r="EI241" s="4"/>
      <c r="EJ241" s="4"/>
      <c r="EK241" s="4"/>
      <c r="EL241" s="4"/>
      <c r="EM241" s="4"/>
      <c r="EN241" s="4"/>
      <c r="EO241" s="4"/>
      <c r="EP241" s="4"/>
      <c r="EQ241" s="4"/>
      <c r="ER241" s="4"/>
      <c r="ES241" s="4"/>
      <c r="ET241" s="4"/>
      <c r="EU241" s="4"/>
      <c r="EV241" s="4"/>
      <c r="EW241" s="4"/>
      <c r="EX241" s="4"/>
      <c r="EY241" s="4"/>
      <c r="EZ241" s="4"/>
      <c r="FA241" s="4"/>
      <c r="FB241" s="4"/>
      <c r="FC241" s="4"/>
      <c r="FD241" s="4"/>
      <c r="FE241" s="4"/>
      <c r="FF241" s="4"/>
      <c r="FG241" s="4"/>
      <c r="FH241" s="4"/>
      <c r="FI241" s="4"/>
      <c r="FJ241" s="4"/>
      <c r="FK241" s="4"/>
      <c r="FL241" s="4"/>
      <c r="FM241" s="4"/>
      <c r="FN241" s="4"/>
      <c r="FO241" s="4"/>
      <c r="FP241" s="4"/>
      <c r="FQ241" s="4"/>
      <c r="FR241" s="4"/>
      <c r="FS241" s="4"/>
      <c r="FT241" s="4"/>
      <c r="FU241" s="4"/>
      <c r="FV241" s="4"/>
      <c r="FW241" s="4"/>
      <c r="FX241" s="4"/>
      <c r="FY241" s="4"/>
      <c r="FZ241" s="4"/>
      <c r="GA241" s="4"/>
      <c r="GB241" s="4"/>
      <c r="GC241" s="4"/>
      <c r="GD241" s="4"/>
      <c r="GE241" s="4"/>
      <c r="GF241" s="4"/>
      <c r="GG241" s="4"/>
      <c r="GH241" s="4"/>
      <c r="GI241" s="4"/>
      <c r="GJ241" s="4"/>
      <c r="GK241" s="4"/>
      <c r="GL241" s="4"/>
      <c r="GM241" s="4"/>
      <c r="GN241" s="4"/>
      <c r="GO241" s="4"/>
      <c r="GP241" s="4"/>
      <c r="GQ241" s="4"/>
      <c r="GR241" s="4"/>
      <c r="GS241" s="4"/>
      <c r="GT241" s="4"/>
      <c r="GU241" s="4"/>
      <c r="GV241" s="4"/>
      <c r="GW241" s="4"/>
      <c r="GX241" s="4"/>
      <c r="GY241" s="4"/>
      <c r="GZ241" s="4"/>
      <c r="HA241" s="4"/>
      <c r="HB241" s="4"/>
      <c r="HC241" s="4"/>
      <c r="HD241" s="4"/>
      <c r="HE241" s="4"/>
      <c r="HF241" s="4"/>
      <c r="HG241" s="4"/>
      <c r="HH241" s="4"/>
    </row>
    <row r="242" spans="1:216" s="2" customFormat="1" ht="43.5" customHeight="1">
      <c r="A242" s="13" t="s">
        <v>935</v>
      </c>
      <c r="B242" s="14">
        <v>44586</v>
      </c>
      <c r="C242" s="90" t="s">
        <v>936</v>
      </c>
      <c r="D242" s="52">
        <v>60500000</v>
      </c>
      <c r="E242" s="38" t="s">
        <v>937</v>
      </c>
      <c r="F242" s="38" t="s">
        <v>938</v>
      </c>
      <c r="G242" s="59">
        <v>334</v>
      </c>
      <c r="H242" s="58">
        <v>0</v>
      </c>
      <c r="I242" s="59">
        <v>0</v>
      </c>
      <c r="J242" s="14">
        <v>44587</v>
      </c>
      <c r="K242" s="14">
        <v>44920</v>
      </c>
      <c r="L242" s="35">
        <v>0</v>
      </c>
      <c r="M242" s="35">
        <v>0</v>
      </c>
      <c r="N242" s="14" t="s">
        <v>21</v>
      </c>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c r="BW242" s="4"/>
      <c r="BX242" s="4"/>
      <c r="BY242" s="4"/>
      <c r="BZ242" s="4"/>
      <c r="CA242" s="4"/>
      <c r="CB242" s="4"/>
      <c r="CC242" s="4"/>
      <c r="CD242" s="4"/>
      <c r="CE242" s="4"/>
      <c r="CF242" s="4"/>
      <c r="CG242" s="4"/>
      <c r="CH242" s="4"/>
      <c r="CI242" s="4"/>
      <c r="CJ242" s="4"/>
      <c r="CK242" s="4"/>
      <c r="CL242" s="4"/>
      <c r="CM242" s="4"/>
      <c r="CN242" s="4"/>
      <c r="CO242" s="4"/>
      <c r="CP242" s="4"/>
      <c r="CQ242" s="4"/>
      <c r="CR242" s="4"/>
      <c r="CS242" s="4"/>
      <c r="CT242" s="4"/>
      <c r="CU242" s="4"/>
      <c r="CV242" s="4"/>
      <c r="CW242" s="4"/>
      <c r="CX242" s="4"/>
      <c r="CY242" s="4"/>
      <c r="CZ242" s="4"/>
      <c r="DA242" s="4"/>
      <c r="DB242" s="4"/>
      <c r="DC242" s="4"/>
      <c r="DD242" s="4"/>
      <c r="DE242" s="4"/>
      <c r="DF242" s="4"/>
      <c r="DG242" s="4"/>
      <c r="DH242" s="4"/>
      <c r="DI242" s="4"/>
      <c r="DJ242" s="4"/>
      <c r="DK242" s="4"/>
      <c r="DL242" s="4"/>
      <c r="DM242" s="4"/>
      <c r="DN242" s="4"/>
      <c r="DO242" s="4"/>
      <c r="DP242" s="4"/>
      <c r="DQ242" s="4"/>
      <c r="DR242" s="4"/>
      <c r="DS242" s="4"/>
      <c r="DT242" s="4"/>
      <c r="DU242" s="4"/>
      <c r="DV242" s="4"/>
      <c r="DW242" s="4"/>
      <c r="DX242" s="4"/>
      <c r="DY242" s="4"/>
      <c r="DZ242" s="4"/>
      <c r="EA242" s="4"/>
      <c r="EB242" s="4"/>
      <c r="EC242" s="4"/>
      <c r="ED242" s="4"/>
      <c r="EE242" s="4"/>
      <c r="EF242" s="4"/>
      <c r="EG242" s="4"/>
      <c r="EH242" s="4"/>
      <c r="EI242" s="4"/>
      <c r="EJ242" s="4"/>
      <c r="EK242" s="4"/>
      <c r="EL242" s="4"/>
      <c r="EM242" s="4"/>
      <c r="EN242" s="4"/>
      <c r="EO242" s="4"/>
      <c r="EP242" s="4"/>
      <c r="EQ242" s="4"/>
      <c r="ER242" s="4"/>
      <c r="ES242" s="4"/>
      <c r="ET242" s="4"/>
      <c r="EU242" s="4"/>
      <c r="EV242" s="4"/>
      <c r="EW242" s="4"/>
      <c r="EX242" s="4"/>
      <c r="EY242" s="4"/>
      <c r="EZ242" s="4"/>
      <c r="FA242" s="4"/>
      <c r="FB242" s="4"/>
      <c r="FC242" s="4"/>
      <c r="FD242" s="4"/>
      <c r="FE242" s="4"/>
      <c r="FF242" s="4"/>
      <c r="FG242" s="4"/>
      <c r="FH242" s="4"/>
      <c r="FI242" s="4"/>
      <c r="FJ242" s="4"/>
      <c r="FK242" s="4"/>
      <c r="FL242" s="4"/>
      <c r="FM242" s="4"/>
      <c r="FN242" s="4"/>
      <c r="FO242" s="4"/>
      <c r="FP242" s="4"/>
      <c r="FQ242" s="4"/>
      <c r="FR242" s="4"/>
      <c r="FS242" s="4"/>
      <c r="FT242" s="4"/>
      <c r="FU242" s="4"/>
      <c r="FV242" s="4"/>
      <c r="FW242" s="4"/>
      <c r="FX242" s="4"/>
      <c r="FY242" s="4"/>
      <c r="FZ242" s="4"/>
      <c r="GA242" s="4"/>
      <c r="GB242" s="4"/>
      <c r="GC242" s="4"/>
      <c r="GD242" s="4"/>
      <c r="GE242" s="4"/>
      <c r="GF242" s="4"/>
      <c r="GG242" s="4"/>
      <c r="GH242" s="4"/>
      <c r="GI242" s="4"/>
      <c r="GJ242" s="4"/>
      <c r="GK242" s="4"/>
      <c r="GL242" s="4"/>
      <c r="GM242" s="4"/>
      <c r="GN242" s="4"/>
      <c r="GO242" s="4"/>
      <c r="GP242" s="4"/>
      <c r="GQ242" s="4"/>
      <c r="GR242" s="4"/>
      <c r="GS242" s="4"/>
      <c r="GT242" s="4"/>
      <c r="GU242" s="4"/>
      <c r="GV242" s="4"/>
      <c r="GW242" s="4"/>
      <c r="GX242" s="4"/>
      <c r="GY242" s="4"/>
      <c r="GZ242" s="4"/>
      <c r="HA242" s="4"/>
      <c r="HB242" s="4"/>
      <c r="HC242" s="4"/>
      <c r="HD242" s="4"/>
      <c r="HE242" s="4"/>
      <c r="HF242" s="4"/>
      <c r="HG242" s="4"/>
      <c r="HH242" s="4"/>
    </row>
    <row r="243" spans="1:216" s="2" customFormat="1" ht="43.5" customHeight="1">
      <c r="A243" s="13" t="s">
        <v>939</v>
      </c>
      <c r="B243" s="14">
        <v>44587</v>
      </c>
      <c r="C243" s="90" t="s">
        <v>940</v>
      </c>
      <c r="D243" s="52">
        <v>81327400</v>
      </c>
      <c r="E243" s="38" t="s">
        <v>941</v>
      </c>
      <c r="F243" s="38" t="s">
        <v>931</v>
      </c>
      <c r="G243" s="59">
        <v>334</v>
      </c>
      <c r="H243" s="58">
        <v>0</v>
      </c>
      <c r="I243" s="59">
        <v>0</v>
      </c>
      <c r="J243" s="14">
        <v>44587</v>
      </c>
      <c r="K243" s="14">
        <v>44920</v>
      </c>
      <c r="L243" s="28">
        <v>0.09</v>
      </c>
      <c r="M243" s="28">
        <v>0.09</v>
      </c>
      <c r="N243" s="14" t="s">
        <v>21</v>
      </c>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c r="BX243" s="4"/>
      <c r="BY243" s="4"/>
      <c r="BZ243" s="4"/>
      <c r="CA243" s="4"/>
      <c r="CB243" s="4"/>
      <c r="CC243" s="4"/>
      <c r="CD243" s="4"/>
      <c r="CE243" s="4"/>
      <c r="CF243" s="4"/>
      <c r="CG243" s="4"/>
      <c r="CH243" s="4"/>
      <c r="CI243" s="4"/>
      <c r="CJ243" s="4"/>
      <c r="CK243" s="4"/>
      <c r="CL243" s="4"/>
      <c r="CM243" s="4"/>
      <c r="CN243" s="4"/>
      <c r="CO243" s="4"/>
      <c r="CP243" s="4"/>
      <c r="CQ243" s="4"/>
      <c r="CR243" s="4"/>
      <c r="CS243" s="4"/>
      <c r="CT243" s="4"/>
      <c r="CU243" s="4"/>
      <c r="CV243" s="4"/>
      <c r="CW243" s="4"/>
      <c r="CX243" s="4"/>
      <c r="CY243" s="4"/>
      <c r="CZ243" s="4"/>
      <c r="DA243" s="4"/>
      <c r="DB243" s="4"/>
      <c r="DC243" s="4"/>
      <c r="DD243" s="4"/>
      <c r="DE243" s="4"/>
      <c r="DF243" s="4"/>
      <c r="DG243" s="4"/>
      <c r="DH243" s="4"/>
      <c r="DI243" s="4"/>
      <c r="DJ243" s="4"/>
      <c r="DK243" s="4"/>
      <c r="DL243" s="4"/>
      <c r="DM243" s="4"/>
      <c r="DN243" s="4"/>
      <c r="DO243" s="4"/>
      <c r="DP243" s="4"/>
      <c r="DQ243" s="4"/>
      <c r="DR243" s="4"/>
      <c r="DS243" s="4"/>
      <c r="DT243" s="4"/>
      <c r="DU243" s="4"/>
      <c r="DV243" s="4"/>
      <c r="DW243" s="4"/>
      <c r="DX243" s="4"/>
      <c r="DY243" s="4"/>
      <c r="DZ243" s="4"/>
      <c r="EA243" s="4"/>
      <c r="EB243" s="4"/>
      <c r="EC243" s="4"/>
      <c r="ED243" s="4"/>
      <c r="EE243" s="4"/>
      <c r="EF243" s="4"/>
      <c r="EG243" s="4"/>
      <c r="EH243" s="4"/>
      <c r="EI243" s="4"/>
      <c r="EJ243" s="4"/>
      <c r="EK243" s="4"/>
      <c r="EL243" s="4"/>
      <c r="EM243" s="4"/>
      <c r="EN243" s="4"/>
      <c r="EO243" s="4"/>
      <c r="EP243" s="4"/>
      <c r="EQ243" s="4"/>
      <c r="ER243" s="4"/>
      <c r="ES243" s="4"/>
      <c r="ET243" s="4"/>
      <c r="EU243" s="4"/>
      <c r="EV243" s="4"/>
      <c r="EW243" s="4"/>
      <c r="EX243" s="4"/>
      <c r="EY243" s="4"/>
      <c r="EZ243" s="4"/>
      <c r="FA243" s="4"/>
      <c r="FB243" s="4"/>
      <c r="FC243" s="4"/>
      <c r="FD243" s="4"/>
      <c r="FE243" s="4"/>
      <c r="FF243" s="4"/>
      <c r="FG243" s="4"/>
      <c r="FH243" s="4"/>
      <c r="FI243" s="4"/>
      <c r="FJ243" s="4"/>
      <c r="FK243" s="4"/>
      <c r="FL243" s="4"/>
      <c r="FM243" s="4"/>
      <c r="FN243" s="4"/>
      <c r="FO243" s="4"/>
      <c r="FP243" s="4"/>
      <c r="FQ243" s="4"/>
      <c r="FR243" s="4"/>
      <c r="FS243" s="4"/>
      <c r="FT243" s="4"/>
      <c r="FU243" s="4"/>
      <c r="FV243" s="4"/>
      <c r="FW243" s="4"/>
      <c r="FX243" s="4"/>
      <c r="FY243" s="4"/>
      <c r="FZ243" s="4"/>
      <c r="GA243" s="4"/>
      <c r="GB243" s="4"/>
      <c r="GC243" s="4"/>
      <c r="GD243" s="4"/>
      <c r="GE243" s="4"/>
      <c r="GF243" s="4"/>
      <c r="GG243" s="4"/>
      <c r="GH243" s="4"/>
      <c r="GI243" s="4"/>
      <c r="GJ243" s="4"/>
      <c r="GK243" s="4"/>
      <c r="GL243" s="4"/>
      <c r="GM243" s="4"/>
      <c r="GN243" s="4"/>
      <c r="GO243" s="4"/>
      <c r="GP243" s="4"/>
      <c r="GQ243" s="4"/>
      <c r="GR243" s="4"/>
      <c r="GS243" s="4"/>
      <c r="GT243" s="4"/>
      <c r="GU243" s="4"/>
      <c r="GV243" s="4"/>
      <c r="GW243" s="4"/>
      <c r="GX243" s="4"/>
      <c r="GY243" s="4"/>
      <c r="GZ243" s="4"/>
      <c r="HA243" s="4"/>
      <c r="HB243" s="4"/>
      <c r="HC243" s="4"/>
      <c r="HD243" s="4"/>
      <c r="HE243" s="4"/>
      <c r="HF243" s="4"/>
      <c r="HG243" s="4"/>
      <c r="HH243" s="4"/>
    </row>
    <row r="244" spans="1:216" s="2" customFormat="1" ht="43.5" customHeight="1">
      <c r="A244" s="13" t="s">
        <v>942</v>
      </c>
      <c r="B244" s="14">
        <v>44586</v>
      </c>
      <c r="C244" s="90" t="s">
        <v>943</v>
      </c>
      <c r="D244" s="52">
        <v>81327400</v>
      </c>
      <c r="E244" s="38" t="s">
        <v>944</v>
      </c>
      <c r="F244" s="38" t="s">
        <v>931</v>
      </c>
      <c r="G244" s="59">
        <v>334</v>
      </c>
      <c r="H244" s="58">
        <v>0</v>
      </c>
      <c r="I244" s="59">
        <v>0</v>
      </c>
      <c r="J244" s="14">
        <v>44587</v>
      </c>
      <c r="K244" s="14">
        <v>44920</v>
      </c>
      <c r="L244" s="28">
        <v>0.09</v>
      </c>
      <c r="M244" s="28">
        <v>0.09</v>
      </c>
      <c r="N244" s="14" t="s">
        <v>21</v>
      </c>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c r="BT244" s="4"/>
      <c r="BU244" s="4"/>
      <c r="BV244" s="4"/>
      <c r="BW244" s="4"/>
      <c r="BX244" s="4"/>
      <c r="BY244" s="4"/>
      <c r="BZ244" s="4"/>
      <c r="CA244" s="4"/>
      <c r="CB244" s="4"/>
      <c r="CC244" s="4"/>
      <c r="CD244" s="4"/>
      <c r="CE244" s="4"/>
      <c r="CF244" s="4"/>
      <c r="CG244" s="4"/>
      <c r="CH244" s="4"/>
      <c r="CI244" s="4"/>
      <c r="CJ244" s="4"/>
      <c r="CK244" s="4"/>
      <c r="CL244" s="4"/>
      <c r="CM244" s="4"/>
      <c r="CN244" s="4"/>
      <c r="CO244" s="4"/>
      <c r="CP244" s="4"/>
      <c r="CQ244" s="4"/>
      <c r="CR244" s="4"/>
      <c r="CS244" s="4"/>
      <c r="CT244" s="4"/>
      <c r="CU244" s="4"/>
      <c r="CV244" s="4"/>
      <c r="CW244" s="4"/>
      <c r="CX244" s="4"/>
      <c r="CY244" s="4"/>
      <c r="CZ244" s="4"/>
      <c r="DA244" s="4"/>
      <c r="DB244" s="4"/>
      <c r="DC244" s="4"/>
      <c r="DD244" s="4"/>
      <c r="DE244" s="4"/>
      <c r="DF244" s="4"/>
      <c r="DG244" s="4"/>
      <c r="DH244" s="4"/>
      <c r="DI244" s="4"/>
      <c r="DJ244" s="4"/>
      <c r="DK244" s="4"/>
      <c r="DL244" s="4"/>
      <c r="DM244" s="4"/>
      <c r="DN244" s="4"/>
      <c r="DO244" s="4"/>
      <c r="DP244" s="4"/>
      <c r="DQ244" s="4"/>
      <c r="DR244" s="4"/>
      <c r="DS244" s="4"/>
      <c r="DT244" s="4"/>
      <c r="DU244" s="4"/>
      <c r="DV244" s="4"/>
      <c r="DW244" s="4"/>
      <c r="DX244" s="4"/>
      <c r="DY244" s="4"/>
      <c r="DZ244" s="4"/>
      <c r="EA244" s="4"/>
      <c r="EB244" s="4"/>
      <c r="EC244" s="4"/>
      <c r="ED244" s="4"/>
      <c r="EE244" s="4"/>
      <c r="EF244" s="4"/>
      <c r="EG244" s="4"/>
      <c r="EH244" s="4"/>
      <c r="EI244" s="4"/>
      <c r="EJ244" s="4"/>
      <c r="EK244" s="4"/>
      <c r="EL244" s="4"/>
      <c r="EM244" s="4"/>
      <c r="EN244" s="4"/>
      <c r="EO244" s="4"/>
      <c r="EP244" s="4"/>
      <c r="EQ244" s="4"/>
      <c r="ER244" s="4"/>
      <c r="ES244" s="4"/>
      <c r="ET244" s="4"/>
      <c r="EU244" s="4"/>
      <c r="EV244" s="4"/>
      <c r="EW244" s="4"/>
      <c r="EX244" s="4"/>
      <c r="EY244" s="4"/>
      <c r="EZ244" s="4"/>
      <c r="FA244" s="4"/>
      <c r="FB244" s="4"/>
      <c r="FC244" s="4"/>
      <c r="FD244" s="4"/>
      <c r="FE244" s="4"/>
      <c r="FF244" s="4"/>
      <c r="FG244" s="4"/>
      <c r="FH244" s="4"/>
      <c r="FI244" s="4"/>
      <c r="FJ244" s="4"/>
      <c r="FK244" s="4"/>
      <c r="FL244" s="4"/>
      <c r="FM244" s="4"/>
      <c r="FN244" s="4"/>
      <c r="FO244" s="4"/>
      <c r="FP244" s="4"/>
      <c r="FQ244" s="4"/>
      <c r="FR244" s="4"/>
      <c r="FS244" s="4"/>
      <c r="FT244" s="4"/>
      <c r="FU244" s="4"/>
      <c r="FV244" s="4"/>
      <c r="FW244" s="4"/>
      <c r="FX244" s="4"/>
      <c r="FY244" s="4"/>
      <c r="FZ244" s="4"/>
      <c r="GA244" s="4"/>
      <c r="GB244" s="4"/>
      <c r="GC244" s="4"/>
      <c r="GD244" s="4"/>
      <c r="GE244" s="4"/>
      <c r="GF244" s="4"/>
      <c r="GG244" s="4"/>
      <c r="GH244" s="4"/>
      <c r="GI244" s="4"/>
      <c r="GJ244" s="4"/>
      <c r="GK244" s="4"/>
      <c r="GL244" s="4"/>
      <c r="GM244" s="4"/>
      <c r="GN244" s="4"/>
      <c r="GO244" s="4"/>
      <c r="GP244" s="4"/>
      <c r="GQ244" s="4"/>
      <c r="GR244" s="4"/>
      <c r="GS244" s="4"/>
      <c r="GT244" s="4"/>
      <c r="GU244" s="4"/>
      <c r="GV244" s="4"/>
      <c r="GW244" s="4"/>
      <c r="GX244" s="4"/>
      <c r="GY244" s="4"/>
      <c r="GZ244" s="4"/>
      <c r="HA244" s="4"/>
      <c r="HB244" s="4"/>
      <c r="HC244" s="4"/>
      <c r="HD244" s="4"/>
      <c r="HE244" s="4"/>
      <c r="HF244" s="4"/>
      <c r="HG244" s="4"/>
      <c r="HH244" s="4"/>
    </row>
    <row r="245" spans="1:216" s="2" customFormat="1" ht="43.5" customHeight="1">
      <c r="A245" s="13" t="s">
        <v>945</v>
      </c>
      <c r="B245" s="14">
        <v>44586</v>
      </c>
      <c r="C245" s="90" t="s">
        <v>946</v>
      </c>
      <c r="D245" s="52">
        <v>30000000</v>
      </c>
      <c r="E245" s="38" t="s">
        <v>947</v>
      </c>
      <c r="F245" s="38" t="s">
        <v>931</v>
      </c>
      <c r="G245" s="59">
        <v>181</v>
      </c>
      <c r="H245" s="58">
        <v>0</v>
      </c>
      <c r="I245" s="59">
        <v>0</v>
      </c>
      <c r="J245" s="14">
        <v>44587</v>
      </c>
      <c r="K245" s="14">
        <v>44767</v>
      </c>
      <c r="L245" s="28">
        <v>0.16</v>
      </c>
      <c r="M245" s="28">
        <v>0.16</v>
      </c>
      <c r="N245" s="14" t="s">
        <v>21</v>
      </c>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BQ245" s="4"/>
      <c r="BR245" s="4"/>
      <c r="BS245" s="4"/>
      <c r="BT245" s="4"/>
      <c r="BU245" s="4"/>
      <c r="BV245" s="4"/>
      <c r="BW245" s="4"/>
      <c r="BX245" s="4"/>
      <c r="BY245" s="4"/>
      <c r="BZ245" s="4"/>
      <c r="CA245" s="4"/>
      <c r="CB245" s="4"/>
      <c r="CC245" s="4"/>
      <c r="CD245" s="4"/>
      <c r="CE245" s="4"/>
      <c r="CF245" s="4"/>
      <c r="CG245" s="4"/>
      <c r="CH245" s="4"/>
      <c r="CI245" s="4"/>
      <c r="CJ245" s="4"/>
      <c r="CK245" s="4"/>
      <c r="CL245" s="4"/>
      <c r="CM245" s="4"/>
      <c r="CN245" s="4"/>
      <c r="CO245" s="4"/>
      <c r="CP245" s="4"/>
      <c r="CQ245" s="4"/>
      <c r="CR245" s="4"/>
      <c r="CS245" s="4"/>
      <c r="CT245" s="4"/>
      <c r="CU245" s="4"/>
      <c r="CV245" s="4"/>
      <c r="CW245" s="4"/>
      <c r="CX245" s="4"/>
      <c r="CY245" s="4"/>
      <c r="CZ245" s="4"/>
      <c r="DA245" s="4"/>
      <c r="DB245" s="4"/>
      <c r="DC245" s="4"/>
      <c r="DD245" s="4"/>
      <c r="DE245" s="4"/>
      <c r="DF245" s="4"/>
      <c r="DG245" s="4"/>
      <c r="DH245" s="4"/>
      <c r="DI245" s="4"/>
      <c r="DJ245" s="4"/>
      <c r="DK245" s="4"/>
      <c r="DL245" s="4"/>
      <c r="DM245" s="4"/>
      <c r="DN245" s="4"/>
      <c r="DO245" s="4"/>
      <c r="DP245" s="4"/>
      <c r="DQ245" s="4"/>
      <c r="DR245" s="4"/>
      <c r="DS245" s="4"/>
      <c r="DT245" s="4"/>
      <c r="DU245" s="4"/>
      <c r="DV245" s="4"/>
      <c r="DW245" s="4"/>
      <c r="DX245" s="4"/>
      <c r="DY245" s="4"/>
      <c r="DZ245" s="4"/>
      <c r="EA245" s="4"/>
      <c r="EB245" s="4"/>
      <c r="EC245" s="4"/>
      <c r="ED245" s="4"/>
      <c r="EE245" s="4"/>
      <c r="EF245" s="4"/>
      <c r="EG245" s="4"/>
      <c r="EH245" s="4"/>
      <c r="EI245" s="4"/>
      <c r="EJ245" s="4"/>
      <c r="EK245" s="4"/>
      <c r="EL245" s="4"/>
      <c r="EM245" s="4"/>
      <c r="EN245" s="4"/>
      <c r="EO245" s="4"/>
      <c r="EP245" s="4"/>
      <c r="EQ245" s="4"/>
      <c r="ER245" s="4"/>
      <c r="ES245" s="4"/>
      <c r="ET245" s="4"/>
      <c r="EU245" s="4"/>
      <c r="EV245" s="4"/>
      <c r="EW245" s="4"/>
      <c r="EX245" s="4"/>
      <c r="EY245" s="4"/>
      <c r="EZ245" s="4"/>
      <c r="FA245" s="4"/>
      <c r="FB245" s="4"/>
      <c r="FC245" s="4"/>
      <c r="FD245" s="4"/>
      <c r="FE245" s="4"/>
      <c r="FF245" s="4"/>
      <c r="FG245" s="4"/>
      <c r="FH245" s="4"/>
      <c r="FI245" s="4"/>
      <c r="FJ245" s="4"/>
      <c r="FK245" s="4"/>
      <c r="FL245" s="4"/>
      <c r="FM245" s="4"/>
      <c r="FN245" s="4"/>
      <c r="FO245" s="4"/>
      <c r="FP245" s="4"/>
      <c r="FQ245" s="4"/>
      <c r="FR245" s="4"/>
      <c r="FS245" s="4"/>
      <c r="FT245" s="4"/>
      <c r="FU245" s="4"/>
      <c r="FV245" s="4"/>
      <c r="FW245" s="4"/>
      <c r="FX245" s="4"/>
      <c r="FY245" s="4"/>
      <c r="FZ245" s="4"/>
      <c r="GA245" s="4"/>
      <c r="GB245" s="4"/>
      <c r="GC245" s="4"/>
      <c r="GD245" s="4"/>
      <c r="GE245" s="4"/>
      <c r="GF245" s="4"/>
      <c r="GG245" s="4"/>
      <c r="GH245" s="4"/>
      <c r="GI245" s="4"/>
      <c r="GJ245" s="4"/>
      <c r="GK245" s="4"/>
      <c r="GL245" s="4"/>
      <c r="GM245" s="4"/>
      <c r="GN245" s="4"/>
      <c r="GO245" s="4"/>
      <c r="GP245" s="4"/>
      <c r="GQ245" s="4"/>
      <c r="GR245" s="4"/>
      <c r="GS245" s="4"/>
      <c r="GT245" s="4"/>
      <c r="GU245" s="4"/>
      <c r="GV245" s="4"/>
      <c r="GW245" s="4"/>
      <c r="GX245" s="4"/>
      <c r="GY245" s="4"/>
      <c r="GZ245" s="4"/>
      <c r="HA245" s="4"/>
      <c r="HB245" s="4"/>
      <c r="HC245" s="4"/>
      <c r="HD245" s="4"/>
      <c r="HE245" s="4"/>
      <c r="HF245" s="4"/>
      <c r="HG245" s="4"/>
      <c r="HH245" s="4"/>
    </row>
    <row r="246" spans="1:216" s="2" customFormat="1" ht="43.5" customHeight="1">
      <c r="A246" s="13" t="s">
        <v>948</v>
      </c>
      <c r="B246" s="14">
        <v>44587</v>
      </c>
      <c r="C246" s="90" t="s">
        <v>949</v>
      </c>
      <c r="D246" s="52">
        <v>46472800</v>
      </c>
      <c r="E246" s="38" t="s">
        <v>950</v>
      </c>
      <c r="F246" s="38" t="s">
        <v>931</v>
      </c>
      <c r="G246" s="59">
        <v>334</v>
      </c>
      <c r="H246" s="58">
        <v>0</v>
      </c>
      <c r="I246" s="59">
        <v>0</v>
      </c>
      <c r="J246" s="14">
        <v>44587</v>
      </c>
      <c r="K246" s="14">
        <v>44920</v>
      </c>
      <c r="L246" s="28">
        <v>0.09</v>
      </c>
      <c r="M246" s="28">
        <v>0.09</v>
      </c>
      <c r="N246" s="14" t="s">
        <v>21</v>
      </c>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BQ246" s="4"/>
      <c r="BR246" s="4"/>
      <c r="BS246" s="4"/>
      <c r="BT246" s="4"/>
      <c r="BU246" s="4"/>
      <c r="BV246" s="4"/>
      <c r="BW246" s="4"/>
      <c r="BX246" s="4"/>
      <c r="BY246" s="4"/>
      <c r="BZ246" s="4"/>
      <c r="CA246" s="4"/>
      <c r="CB246" s="4"/>
      <c r="CC246" s="4"/>
      <c r="CD246" s="4"/>
      <c r="CE246" s="4"/>
      <c r="CF246" s="4"/>
      <c r="CG246" s="4"/>
      <c r="CH246" s="4"/>
      <c r="CI246" s="4"/>
      <c r="CJ246" s="4"/>
      <c r="CK246" s="4"/>
      <c r="CL246" s="4"/>
      <c r="CM246" s="4"/>
      <c r="CN246" s="4"/>
      <c r="CO246" s="4"/>
      <c r="CP246" s="4"/>
      <c r="CQ246" s="4"/>
      <c r="CR246" s="4"/>
      <c r="CS246" s="4"/>
      <c r="CT246" s="4"/>
      <c r="CU246" s="4"/>
      <c r="CV246" s="4"/>
      <c r="CW246" s="4"/>
      <c r="CX246" s="4"/>
      <c r="CY246" s="4"/>
      <c r="CZ246" s="4"/>
      <c r="DA246" s="4"/>
      <c r="DB246" s="4"/>
      <c r="DC246" s="4"/>
      <c r="DD246" s="4"/>
      <c r="DE246" s="4"/>
      <c r="DF246" s="4"/>
      <c r="DG246" s="4"/>
      <c r="DH246" s="4"/>
      <c r="DI246" s="4"/>
      <c r="DJ246" s="4"/>
      <c r="DK246" s="4"/>
      <c r="DL246" s="4"/>
      <c r="DM246" s="4"/>
      <c r="DN246" s="4"/>
      <c r="DO246" s="4"/>
      <c r="DP246" s="4"/>
      <c r="DQ246" s="4"/>
      <c r="DR246" s="4"/>
      <c r="DS246" s="4"/>
      <c r="DT246" s="4"/>
      <c r="DU246" s="4"/>
      <c r="DV246" s="4"/>
      <c r="DW246" s="4"/>
      <c r="DX246" s="4"/>
      <c r="DY246" s="4"/>
      <c r="DZ246" s="4"/>
      <c r="EA246" s="4"/>
      <c r="EB246" s="4"/>
      <c r="EC246" s="4"/>
      <c r="ED246" s="4"/>
      <c r="EE246" s="4"/>
      <c r="EF246" s="4"/>
      <c r="EG246" s="4"/>
      <c r="EH246" s="4"/>
      <c r="EI246" s="4"/>
      <c r="EJ246" s="4"/>
      <c r="EK246" s="4"/>
      <c r="EL246" s="4"/>
      <c r="EM246" s="4"/>
      <c r="EN246" s="4"/>
      <c r="EO246" s="4"/>
      <c r="EP246" s="4"/>
      <c r="EQ246" s="4"/>
      <c r="ER246" s="4"/>
      <c r="ES246" s="4"/>
      <c r="ET246" s="4"/>
      <c r="EU246" s="4"/>
      <c r="EV246" s="4"/>
      <c r="EW246" s="4"/>
      <c r="EX246" s="4"/>
      <c r="EY246" s="4"/>
      <c r="EZ246" s="4"/>
      <c r="FA246" s="4"/>
      <c r="FB246" s="4"/>
      <c r="FC246" s="4"/>
      <c r="FD246" s="4"/>
      <c r="FE246" s="4"/>
      <c r="FF246" s="4"/>
      <c r="FG246" s="4"/>
      <c r="FH246" s="4"/>
      <c r="FI246" s="4"/>
      <c r="FJ246" s="4"/>
      <c r="FK246" s="4"/>
      <c r="FL246" s="4"/>
      <c r="FM246" s="4"/>
      <c r="FN246" s="4"/>
      <c r="FO246" s="4"/>
      <c r="FP246" s="4"/>
      <c r="FQ246" s="4"/>
      <c r="FR246" s="4"/>
      <c r="FS246" s="4"/>
      <c r="FT246" s="4"/>
      <c r="FU246" s="4"/>
      <c r="FV246" s="4"/>
      <c r="FW246" s="4"/>
      <c r="FX246" s="4"/>
      <c r="FY246" s="4"/>
      <c r="FZ246" s="4"/>
      <c r="GA246" s="4"/>
      <c r="GB246" s="4"/>
      <c r="GC246" s="4"/>
      <c r="GD246" s="4"/>
      <c r="GE246" s="4"/>
      <c r="GF246" s="4"/>
      <c r="GG246" s="4"/>
      <c r="GH246" s="4"/>
      <c r="GI246" s="4"/>
      <c r="GJ246" s="4"/>
      <c r="GK246" s="4"/>
      <c r="GL246" s="4"/>
      <c r="GM246" s="4"/>
      <c r="GN246" s="4"/>
      <c r="GO246" s="4"/>
      <c r="GP246" s="4"/>
      <c r="GQ246" s="4"/>
      <c r="GR246" s="4"/>
      <c r="GS246" s="4"/>
      <c r="GT246" s="4"/>
      <c r="GU246" s="4"/>
      <c r="GV246" s="4"/>
      <c r="GW246" s="4"/>
      <c r="GX246" s="4"/>
      <c r="GY246" s="4"/>
      <c r="GZ246" s="4"/>
      <c r="HA246" s="4"/>
      <c r="HB246" s="4"/>
      <c r="HC246" s="4"/>
      <c r="HD246" s="4"/>
      <c r="HE246" s="4"/>
      <c r="HF246" s="4"/>
      <c r="HG246" s="4"/>
      <c r="HH246" s="4"/>
    </row>
    <row r="247" spans="1:216" s="2" customFormat="1" ht="43.5" customHeight="1">
      <c r="A247" s="13" t="s">
        <v>951</v>
      </c>
      <c r="B247" s="14">
        <v>44587</v>
      </c>
      <c r="C247" s="90" t="s">
        <v>952</v>
      </c>
      <c r="D247" s="52">
        <v>44000000</v>
      </c>
      <c r="E247" s="38" t="s">
        <v>953</v>
      </c>
      <c r="F247" s="38" t="s">
        <v>163</v>
      </c>
      <c r="G247" s="59">
        <v>334</v>
      </c>
      <c r="H247" s="58">
        <v>0</v>
      </c>
      <c r="I247" s="59">
        <v>0</v>
      </c>
      <c r="J247" s="14">
        <v>44587</v>
      </c>
      <c r="K247" s="14">
        <v>44920</v>
      </c>
      <c r="L247" s="35">
        <v>0</v>
      </c>
      <c r="M247" s="35">
        <v>0</v>
      </c>
      <c r="N247" s="14" t="s">
        <v>21</v>
      </c>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c r="BM247" s="4"/>
      <c r="BN247" s="4"/>
      <c r="BO247" s="4"/>
      <c r="BP247" s="4"/>
      <c r="BQ247" s="4"/>
      <c r="BR247" s="4"/>
      <c r="BS247" s="4"/>
      <c r="BT247" s="4"/>
      <c r="BU247" s="4"/>
      <c r="BV247" s="4"/>
      <c r="BW247" s="4"/>
      <c r="BX247" s="4"/>
      <c r="BY247" s="4"/>
      <c r="BZ247" s="4"/>
      <c r="CA247" s="4"/>
      <c r="CB247" s="4"/>
      <c r="CC247" s="4"/>
      <c r="CD247" s="4"/>
      <c r="CE247" s="4"/>
      <c r="CF247" s="4"/>
      <c r="CG247" s="4"/>
      <c r="CH247" s="4"/>
      <c r="CI247" s="4"/>
      <c r="CJ247" s="4"/>
      <c r="CK247" s="4"/>
      <c r="CL247" s="4"/>
      <c r="CM247" s="4"/>
      <c r="CN247" s="4"/>
      <c r="CO247" s="4"/>
      <c r="CP247" s="4"/>
      <c r="CQ247" s="4"/>
      <c r="CR247" s="4"/>
      <c r="CS247" s="4"/>
      <c r="CT247" s="4"/>
      <c r="CU247" s="4"/>
      <c r="CV247" s="4"/>
      <c r="CW247" s="4"/>
      <c r="CX247" s="4"/>
      <c r="CY247" s="4"/>
      <c r="CZ247" s="4"/>
      <c r="DA247" s="4"/>
      <c r="DB247" s="4"/>
      <c r="DC247" s="4"/>
      <c r="DD247" s="4"/>
      <c r="DE247" s="4"/>
      <c r="DF247" s="4"/>
      <c r="DG247" s="4"/>
      <c r="DH247" s="4"/>
      <c r="DI247" s="4"/>
      <c r="DJ247" s="4"/>
      <c r="DK247" s="4"/>
      <c r="DL247" s="4"/>
      <c r="DM247" s="4"/>
      <c r="DN247" s="4"/>
      <c r="DO247" s="4"/>
      <c r="DP247" s="4"/>
      <c r="DQ247" s="4"/>
      <c r="DR247" s="4"/>
      <c r="DS247" s="4"/>
      <c r="DT247" s="4"/>
      <c r="DU247" s="4"/>
      <c r="DV247" s="4"/>
      <c r="DW247" s="4"/>
      <c r="DX247" s="4"/>
      <c r="DY247" s="4"/>
      <c r="DZ247" s="4"/>
      <c r="EA247" s="4"/>
      <c r="EB247" s="4"/>
      <c r="EC247" s="4"/>
      <c r="ED247" s="4"/>
      <c r="EE247" s="4"/>
      <c r="EF247" s="4"/>
      <c r="EG247" s="4"/>
      <c r="EH247" s="4"/>
      <c r="EI247" s="4"/>
      <c r="EJ247" s="4"/>
      <c r="EK247" s="4"/>
      <c r="EL247" s="4"/>
      <c r="EM247" s="4"/>
      <c r="EN247" s="4"/>
      <c r="EO247" s="4"/>
      <c r="EP247" s="4"/>
      <c r="EQ247" s="4"/>
      <c r="ER247" s="4"/>
      <c r="ES247" s="4"/>
      <c r="ET247" s="4"/>
      <c r="EU247" s="4"/>
      <c r="EV247" s="4"/>
      <c r="EW247" s="4"/>
      <c r="EX247" s="4"/>
      <c r="EY247" s="4"/>
      <c r="EZ247" s="4"/>
      <c r="FA247" s="4"/>
      <c r="FB247" s="4"/>
      <c r="FC247" s="4"/>
      <c r="FD247" s="4"/>
      <c r="FE247" s="4"/>
      <c r="FF247" s="4"/>
      <c r="FG247" s="4"/>
      <c r="FH247" s="4"/>
      <c r="FI247" s="4"/>
      <c r="FJ247" s="4"/>
      <c r="FK247" s="4"/>
      <c r="FL247" s="4"/>
      <c r="FM247" s="4"/>
      <c r="FN247" s="4"/>
      <c r="FO247" s="4"/>
      <c r="FP247" s="4"/>
      <c r="FQ247" s="4"/>
      <c r="FR247" s="4"/>
      <c r="FS247" s="4"/>
      <c r="FT247" s="4"/>
      <c r="FU247" s="4"/>
      <c r="FV247" s="4"/>
      <c r="FW247" s="4"/>
      <c r="FX247" s="4"/>
      <c r="FY247" s="4"/>
      <c r="FZ247" s="4"/>
      <c r="GA247" s="4"/>
      <c r="GB247" s="4"/>
      <c r="GC247" s="4"/>
      <c r="GD247" s="4"/>
      <c r="GE247" s="4"/>
      <c r="GF247" s="4"/>
      <c r="GG247" s="4"/>
      <c r="GH247" s="4"/>
      <c r="GI247" s="4"/>
      <c r="GJ247" s="4"/>
      <c r="GK247" s="4"/>
      <c r="GL247" s="4"/>
      <c r="GM247" s="4"/>
      <c r="GN247" s="4"/>
      <c r="GO247" s="4"/>
      <c r="GP247" s="4"/>
      <c r="GQ247" s="4"/>
      <c r="GR247" s="4"/>
      <c r="GS247" s="4"/>
      <c r="GT247" s="4"/>
      <c r="GU247" s="4"/>
      <c r="GV247" s="4"/>
      <c r="GW247" s="4"/>
      <c r="GX247" s="4"/>
      <c r="GY247" s="4"/>
      <c r="GZ247" s="4"/>
      <c r="HA247" s="4"/>
      <c r="HB247" s="4"/>
      <c r="HC247" s="4"/>
      <c r="HD247" s="4"/>
      <c r="HE247" s="4"/>
      <c r="HF247" s="4"/>
      <c r="HG247" s="4"/>
      <c r="HH247" s="4"/>
    </row>
    <row r="248" spans="1:216" s="2" customFormat="1" ht="43.5" customHeight="1">
      <c r="A248" s="13" t="s">
        <v>954</v>
      </c>
      <c r="B248" s="14">
        <v>44587</v>
      </c>
      <c r="C248" s="90" t="s">
        <v>946</v>
      </c>
      <c r="D248" s="52">
        <v>30000000</v>
      </c>
      <c r="E248" s="38" t="s">
        <v>955</v>
      </c>
      <c r="F248" s="38" t="s">
        <v>931</v>
      </c>
      <c r="G248" s="59">
        <v>181</v>
      </c>
      <c r="H248" s="58">
        <v>0</v>
      </c>
      <c r="I248" s="59">
        <v>0</v>
      </c>
      <c r="J248" s="14">
        <v>44587</v>
      </c>
      <c r="K248" s="14">
        <v>44767</v>
      </c>
      <c r="L248" s="28">
        <v>0.16</v>
      </c>
      <c r="M248" s="28">
        <v>0.16</v>
      </c>
      <c r="N248" s="14" t="s">
        <v>21</v>
      </c>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c r="BN248" s="4"/>
      <c r="BO248" s="4"/>
      <c r="BP248" s="4"/>
      <c r="BQ248" s="4"/>
      <c r="BR248" s="4"/>
      <c r="BS248" s="4"/>
      <c r="BT248" s="4"/>
      <c r="BU248" s="4"/>
      <c r="BV248" s="4"/>
      <c r="BW248" s="4"/>
      <c r="BX248" s="4"/>
      <c r="BY248" s="4"/>
      <c r="BZ248" s="4"/>
      <c r="CA248" s="4"/>
      <c r="CB248" s="4"/>
      <c r="CC248" s="4"/>
      <c r="CD248" s="4"/>
      <c r="CE248" s="4"/>
      <c r="CF248" s="4"/>
      <c r="CG248" s="4"/>
      <c r="CH248" s="4"/>
      <c r="CI248" s="4"/>
      <c r="CJ248" s="4"/>
      <c r="CK248" s="4"/>
      <c r="CL248" s="4"/>
      <c r="CM248" s="4"/>
      <c r="CN248" s="4"/>
      <c r="CO248" s="4"/>
      <c r="CP248" s="4"/>
      <c r="CQ248" s="4"/>
      <c r="CR248" s="4"/>
      <c r="CS248" s="4"/>
      <c r="CT248" s="4"/>
      <c r="CU248" s="4"/>
      <c r="CV248" s="4"/>
      <c r="CW248" s="4"/>
      <c r="CX248" s="4"/>
      <c r="CY248" s="4"/>
      <c r="CZ248" s="4"/>
      <c r="DA248" s="4"/>
      <c r="DB248" s="4"/>
      <c r="DC248" s="4"/>
      <c r="DD248" s="4"/>
      <c r="DE248" s="4"/>
      <c r="DF248" s="4"/>
      <c r="DG248" s="4"/>
      <c r="DH248" s="4"/>
      <c r="DI248" s="4"/>
      <c r="DJ248" s="4"/>
      <c r="DK248" s="4"/>
      <c r="DL248" s="4"/>
      <c r="DM248" s="4"/>
      <c r="DN248" s="4"/>
      <c r="DO248" s="4"/>
      <c r="DP248" s="4"/>
      <c r="DQ248" s="4"/>
      <c r="DR248" s="4"/>
      <c r="DS248" s="4"/>
      <c r="DT248" s="4"/>
      <c r="DU248" s="4"/>
      <c r="DV248" s="4"/>
      <c r="DW248" s="4"/>
      <c r="DX248" s="4"/>
      <c r="DY248" s="4"/>
      <c r="DZ248" s="4"/>
      <c r="EA248" s="4"/>
      <c r="EB248" s="4"/>
      <c r="EC248" s="4"/>
      <c r="ED248" s="4"/>
      <c r="EE248" s="4"/>
      <c r="EF248" s="4"/>
      <c r="EG248" s="4"/>
      <c r="EH248" s="4"/>
      <c r="EI248" s="4"/>
      <c r="EJ248" s="4"/>
      <c r="EK248" s="4"/>
      <c r="EL248" s="4"/>
      <c r="EM248" s="4"/>
      <c r="EN248" s="4"/>
      <c r="EO248" s="4"/>
      <c r="EP248" s="4"/>
      <c r="EQ248" s="4"/>
      <c r="ER248" s="4"/>
      <c r="ES248" s="4"/>
      <c r="ET248" s="4"/>
      <c r="EU248" s="4"/>
      <c r="EV248" s="4"/>
      <c r="EW248" s="4"/>
      <c r="EX248" s="4"/>
      <c r="EY248" s="4"/>
      <c r="EZ248" s="4"/>
      <c r="FA248" s="4"/>
      <c r="FB248" s="4"/>
      <c r="FC248" s="4"/>
      <c r="FD248" s="4"/>
      <c r="FE248" s="4"/>
      <c r="FF248" s="4"/>
      <c r="FG248" s="4"/>
      <c r="FH248" s="4"/>
      <c r="FI248" s="4"/>
      <c r="FJ248" s="4"/>
      <c r="FK248" s="4"/>
      <c r="FL248" s="4"/>
      <c r="FM248" s="4"/>
      <c r="FN248" s="4"/>
      <c r="FO248" s="4"/>
      <c r="FP248" s="4"/>
      <c r="FQ248" s="4"/>
      <c r="FR248" s="4"/>
      <c r="FS248" s="4"/>
      <c r="FT248" s="4"/>
      <c r="FU248" s="4"/>
      <c r="FV248" s="4"/>
      <c r="FW248" s="4"/>
      <c r="FX248" s="4"/>
      <c r="FY248" s="4"/>
      <c r="FZ248" s="4"/>
      <c r="GA248" s="4"/>
      <c r="GB248" s="4"/>
      <c r="GC248" s="4"/>
      <c r="GD248" s="4"/>
      <c r="GE248" s="4"/>
      <c r="GF248" s="4"/>
      <c r="GG248" s="4"/>
      <c r="GH248" s="4"/>
      <c r="GI248" s="4"/>
      <c r="GJ248" s="4"/>
      <c r="GK248" s="4"/>
      <c r="GL248" s="4"/>
      <c r="GM248" s="4"/>
      <c r="GN248" s="4"/>
      <c r="GO248" s="4"/>
      <c r="GP248" s="4"/>
      <c r="GQ248" s="4"/>
      <c r="GR248" s="4"/>
      <c r="GS248" s="4"/>
      <c r="GT248" s="4"/>
      <c r="GU248" s="4"/>
      <c r="GV248" s="4"/>
      <c r="GW248" s="4"/>
      <c r="GX248" s="4"/>
      <c r="GY248" s="4"/>
      <c r="GZ248" s="4"/>
      <c r="HA248" s="4"/>
      <c r="HB248" s="4"/>
      <c r="HC248" s="4"/>
      <c r="HD248" s="4"/>
      <c r="HE248" s="4"/>
      <c r="HF248" s="4"/>
      <c r="HG248" s="4"/>
      <c r="HH248" s="4"/>
    </row>
    <row r="249" spans="1:216" s="2" customFormat="1" ht="43.5" customHeight="1">
      <c r="A249" s="13" t="s">
        <v>956</v>
      </c>
      <c r="B249" s="14">
        <v>44586</v>
      </c>
      <c r="C249" s="90" t="s">
        <v>957</v>
      </c>
      <c r="D249" s="52">
        <v>68301100</v>
      </c>
      <c r="E249" s="38" t="s">
        <v>295</v>
      </c>
      <c r="F249" s="38" t="s">
        <v>958</v>
      </c>
      <c r="G249" s="59">
        <v>337</v>
      </c>
      <c r="H249" s="58">
        <v>0</v>
      </c>
      <c r="I249" s="59">
        <v>0</v>
      </c>
      <c r="J249" s="14">
        <v>44589</v>
      </c>
      <c r="K249" s="14">
        <v>44925</v>
      </c>
      <c r="L249" s="35">
        <v>0</v>
      </c>
      <c r="M249" s="35">
        <v>0</v>
      </c>
      <c r="N249" s="14" t="s">
        <v>21</v>
      </c>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c r="BM249" s="4"/>
      <c r="BN249" s="4"/>
      <c r="BO249" s="4"/>
      <c r="BP249" s="4"/>
      <c r="BQ249" s="4"/>
      <c r="BR249" s="4"/>
      <c r="BS249" s="4"/>
      <c r="BT249" s="4"/>
      <c r="BU249" s="4"/>
      <c r="BV249" s="4"/>
      <c r="BW249" s="4"/>
      <c r="BX249" s="4"/>
      <c r="BY249" s="4"/>
      <c r="BZ249" s="4"/>
      <c r="CA249" s="4"/>
      <c r="CB249" s="4"/>
      <c r="CC249" s="4"/>
      <c r="CD249" s="4"/>
      <c r="CE249" s="4"/>
      <c r="CF249" s="4"/>
      <c r="CG249" s="4"/>
      <c r="CH249" s="4"/>
      <c r="CI249" s="4"/>
      <c r="CJ249" s="4"/>
      <c r="CK249" s="4"/>
      <c r="CL249" s="4"/>
      <c r="CM249" s="4"/>
      <c r="CN249" s="4"/>
      <c r="CO249" s="4"/>
      <c r="CP249" s="4"/>
      <c r="CQ249" s="4"/>
      <c r="CR249" s="4"/>
      <c r="CS249" s="4"/>
      <c r="CT249" s="4"/>
      <c r="CU249" s="4"/>
      <c r="CV249" s="4"/>
      <c r="CW249" s="4"/>
      <c r="CX249" s="4"/>
      <c r="CY249" s="4"/>
      <c r="CZ249" s="4"/>
      <c r="DA249" s="4"/>
      <c r="DB249" s="4"/>
      <c r="DC249" s="4"/>
      <c r="DD249" s="4"/>
      <c r="DE249" s="4"/>
      <c r="DF249" s="4"/>
      <c r="DG249" s="4"/>
      <c r="DH249" s="4"/>
      <c r="DI249" s="4"/>
      <c r="DJ249" s="4"/>
      <c r="DK249" s="4"/>
      <c r="DL249" s="4"/>
      <c r="DM249" s="4"/>
      <c r="DN249" s="4"/>
      <c r="DO249" s="4"/>
      <c r="DP249" s="4"/>
      <c r="DQ249" s="4"/>
      <c r="DR249" s="4"/>
      <c r="DS249" s="4"/>
      <c r="DT249" s="4"/>
      <c r="DU249" s="4"/>
      <c r="DV249" s="4"/>
      <c r="DW249" s="4"/>
      <c r="DX249" s="4"/>
      <c r="DY249" s="4"/>
      <c r="DZ249" s="4"/>
      <c r="EA249" s="4"/>
      <c r="EB249" s="4"/>
      <c r="EC249" s="4"/>
      <c r="ED249" s="4"/>
      <c r="EE249" s="4"/>
      <c r="EF249" s="4"/>
      <c r="EG249" s="4"/>
      <c r="EH249" s="4"/>
      <c r="EI249" s="4"/>
      <c r="EJ249" s="4"/>
      <c r="EK249" s="4"/>
      <c r="EL249" s="4"/>
      <c r="EM249" s="4"/>
      <c r="EN249" s="4"/>
      <c r="EO249" s="4"/>
      <c r="EP249" s="4"/>
      <c r="EQ249" s="4"/>
      <c r="ER249" s="4"/>
      <c r="ES249" s="4"/>
      <c r="ET249" s="4"/>
      <c r="EU249" s="4"/>
      <c r="EV249" s="4"/>
      <c r="EW249" s="4"/>
      <c r="EX249" s="4"/>
      <c r="EY249" s="4"/>
      <c r="EZ249" s="4"/>
      <c r="FA249" s="4"/>
      <c r="FB249" s="4"/>
      <c r="FC249" s="4"/>
      <c r="FD249" s="4"/>
      <c r="FE249" s="4"/>
      <c r="FF249" s="4"/>
      <c r="FG249" s="4"/>
      <c r="FH249" s="4"/>
      <c r="FI249" s="4"/>
      <c r="FJ249" s="4"/>
      <c r="FK249" s="4"/>
      <c r="FL249" s="4"/>
      <c r="FM249" s="4"/>
      <c r="FN249" s="4"/>
      <c r="FO249" s="4"/>
      <c r="FP249" s="4"/>
      <c r="FQ249" s="4"/>
      <c r="FR249" s="4"/>
      <c r="FS249" s="4"/>
      <c r="FT249" s="4"/>
      <c r="FU249" s="4"/>
      <c r="FV249" s="4"/>
      <c r="FW249" s="4"/>
      <c r="FX249" s="4"/>
      <c r="FY249" s="4"/>
      <c r="FZ249" s="4"/>
      <c r="GA249" s="4"/>
      <c r="GB249" s="4"/>
      <c r="GC249" s="4"/>
      <c r="GD249" s="4"/>
      <c r="GE249" s="4"/>
      <c r="GF249" s="4"/>
      <c r="GG249" s="4"/>
      <c r="GH249" s="4"/>
      <c r="GI249" s="4"/>
      <c r="GJ249" s="4"/>
      <c r="GK249" s="4"/>
      <c r="GL249" s="4"/>
      <c r="GM249" s="4"/>
      <c r="GN249" s="4"/>
      <c r="GO249" s="4"/>
      <c r="GP249" s="4"/>
      <c r="GQ249" s="4"/>
      <c r="GR249" s="4"/>
      <c r="GS249" s="4"/>
      <c r="GT249" s="4"/>
      <c r="GU249" s="4"/>
      <c r="GV249" s="4"/>
      <c r="GW249" s="4"/>
      <c r="GX249" s="4"/>
      <c r="GY249" s="4"/>
      <c r="GZ249" s="4"/>
      <c r="HA249" s="4"/>
      <c r="HB249" s="4"/>
      <c r="HC249" s="4"/>
      <c r="HD249" s="4"/>
      <c r="HE249" s="4"/>
      <c r="HF249" s="4"/>
      <c r="HG249" s="4"/>
      <c r="HH249" s="4"/>
    </row>
    <row r="250" spans="1:216" s="2" customFormat="1" ht="43.5" customHeight="1">
      <c r="A250" s="13" t="s">
        <v>959</v>
      </c>
      <c r="B250" s="14">
        <v>44587</v>
      </c>
      <c r="C250" s="90" t="s">
        <v>960</v>
      </c>
      <c r="D250" s="52">
        <v>46472800</v>
      </c>
      <c r="E250" s="38" t="s">
        <v>961</v>
      </c>
      <c r="F250" s="38" t="s">
        <v>931</v>
      </c>
      <c r="G250" s="59">
        <v>334</v>
      </c>
      <c r="H250" s="58">
        <v>0</v>
      </c>
      <c r="I250" s="59">
        <v>0</v>
      </c>
      <c r="J250" s="14">
        <v>44587</v>
      </c>
      <c r="K250" s="14">
        <v>44920</v>
      </c>
      <c r="L250" s="28">
        <v>0.09</v>
      </c>
      <c r="M250" s="28">
        <v>0.09</v>
      </c>
      <c r="N250" s="14" t="s">
        <v>21</v>
      </c>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c r="BL250" s="4"/>
      <c r="BM250" s="4"/>
      <c r="BN250" s="4"/>
      <c r="BO250" s="4"/>
      <c r="BP250" s="4"/>
      <c r="BQ250" s="4"/>
      <c r="BR250" s="4"/>
      <c r="BS250" s="4"/>
      <c r="BT250" s="4"/>
      <c r="BU250" s="4"/>
      <c r="BV250" s="4"/>
      <c r="BW250" s="4"/>
      <c r="BX250" s="4"/>
      <c r="BY250" s="4"/>
      <c r="BZ250" s="4"/>
      <c r="CA250" s="4"/>
      <c r="CB250" s="4"/>
      <c r="CC250" s="4"/>
      <c r="CD250" s="4"/>
      <c r="CE250" s="4"/>
      <c r="CF250" s="4"/>
      <c r="CG250" s="4"/>
      <c r="CH250" s="4"/>
      <c r="CI250" s="4"/>
      <c r="CJ250" s="4"/>
      <c r="CK250" s="4"/>
      <c r="CL250" s="4"/>
      <c r="CM250" s="4"/>
      <c r="CN250" s="4"/>
      <c r="CO250" s="4"/>
      <c r="CP250" s="4"/>
      <c r="CQ250" s="4"/>
      <c r="CR250" s="4"/>
      <c r="CS250" s="4"/>
      <c r="CT250" s="4"/>
      <c r="CU250" s="4"/>
      <c r="CV250" s="4"/>
      <c r="CW250" s="4"/>
      <c r="CX250" s="4"/>
      <c r="CY250" s="4"/>
      <c r="CZ250" s="4"/>
      <c r="DA250" s="4"/>
      <c r="DB250" s="4"/>
      <c r="DC250" s="4"/>
      <c r="DD250" s="4"/>
      <c r="DE250" s="4"/>
      <c r="DF250" s="4"/>
      <c r="DG250" s="4"/>
      <c r="DH250" s="4"/>
      <c r="DI250" s="4"/>
      <c r="DJ250" s="4"/>
      <c r="DK250" s="4"/>
      <c r="DL250" s="4"/>
      <c r="DM250" s="4"/>
      <c r="DN250" s="4"/>
      <c r="DO250" s="4"/>
      <c r="DP250" s="4"/>
      <c r="DQ250" s="4"/>
      <c r="DR250" s="4"/>
      <c r="DS250" s="4"/>
      <c r="DT250" s="4"/>
      <c r="DU250" s="4"/>
      <c r="DV250" s="4"/>
      <c r="DW250" s="4"/>
      <c r="DX250" s="4"/>
      <c r="DY250" s="4"/>
      <c r="DZ250" s="4"/>
      <c r="EA250" s="4"/>
      <c r="EB250" s="4"/>
      <c r="EC250" s="4"/>
      <c r="ED250" s="4"/>
      <c r="EE250" s="4"/>
      <c r="EF250" s="4"/>
      <c r="EG250" s="4"/>
      <c r="EH250" s="4"/>
      <c r="EI250" s="4"/>
      <c r="EJ250" s="4"/>
      <c r="EK250" s="4"/>
      <c r="EL250" s="4"/>
      <c r="EM250" s="4"/>
      <c r="EN250" s="4"/>
      <c r="EO250" s="4"/>
      <c r="EP250" s="4"/>
      <c r="EQ250" s="4"/>
      <c r="ER250" s="4"/>
      <c r="ES250" s="4"/>
      <c r="ET250" s="4"/>
      <c r="EU250" s="4"/>
      <c r="EV250" s="4"/>
      <c r="EW250" s="4"/>
      <c r="EX250" s="4"/>
      <c r="EY250" s="4"/>
      <c r="EZ250" s="4"/>
      <c r="FA250" s="4"/>
      <c r="FB250" s="4"/>
      <c r="FC250" s="4"/>
      <c r="FD250" s="4"/>
      <c r="FE250" s="4"/>
      <c r="FF250" s="4"/>
      <c r="FG250" s="4"/>
      <c r="FH250" s="4"/>
      <c r="FI250" s="4"/>
      <c r="FJ250" s="4"/>
      <c r="FK250" s="4"/>
      <c r="FL250" s="4"/>
      <c r="FM250" s="4"/>
      <c r="FN250" s="4"/>
      <c r="FO250" s="4"/>
      <c r="FP250" s="4"/>
      <c r="FQ250" s="4"/>
      <c r="FR250" s="4"/>
      <c r="FS250" s="4"/>
      <c r="FT250" s="4"/>
      <c r="FU250" s="4"/>
      <c r="FV250" s="4"/>
      <c r="FW250" s="4"/>
      <c r="FX250" s="4"/>
      <c r="FY250" s="4"/>
      <c r="FZ250" s="4"/>
      <c r="GA250" s="4"/>
      <c r="GB250" s="4"/>
      <c r="GC250" s="4"/>
      <c r="GD250" s="4"/>
      <c r="GE250" s="4"/>
      <c r="GF250" s="4"/>
      <c r="GG250" s="4"/>
      <c r="GH250" s="4"/>
      <c r="GI250" s="4"/>
      <c r="GJ250" s="4"/>
      <c r="GK250" s="4"/>
      <c r="GL250" s="4"/>
      <c r="GM250" s="4"/>
      <c r="GN250" s="4"/>
      <c r="GO250" s="4"/>
      <c r="GP250" s="4"/>
      <c r="GQ250" s="4"/>
      <c r="GR250" s="4"/>
      <c r="GS250" s="4"/>
      <c r="GT250" s="4"/>
      <c r="GU250" s="4"/>
      <c r="GV250" s="4"/>
      <c r="GW250" s="4"/>
      <c r="GX250" s="4"/>
      <c r="GY250" s="4"/>
      <c r="GZ250" s="4"/>
      <c r="HA250" s="4"/>
      <c r="HB250" s="4"/>
      <c r="HC250" s="4"/>
      <c r="HD250" s="4"/>
      <c r="HE250" s="4"/>
      <c r="HF250" s="4"/>
      <c r="HG250" s="4"/>
      <c r="HH250" s="4"/>
    </row>
    <row r="251" spans="1:216" s="2" customFormat="1" ht="43.5" customHeight="1">
      <c r="A251" s="13" t="s">
        <v>962</v>
      </c>
      <c r="B251" s="14">
        <v>44587</v>
      </c>
      <c r="C251" s="90" t="s">
        <v>946</v>
      </c>
      <c r="D251" s="52">
        <v>30000000</v>
      </c>
      <c r="E251" s="38" t="s">
        <v>963</v>
      </c>
      <c r="F251" s="38" t="s">
        <v>931</v>
      </c>
      <c r="G251" s="59">
        <v>181</v>
      </c>
      <c r="H251" s="58">
        <v>0</v>
      </c>
      <c r="I251" s="59">
        <v>0</v>
      </c>
      <c r="J251" s="14">
        <v>44587</v>
      </c>
      <c r="K251" s="14">
        <v>44767</v>
      </c>
      <c r="L251" s="28">
        <v>0.16</v>
      </c>
      <c r="M251" s="28">
        <v>0.16</v>
      </c>
      <c r="N251" s="14" t="s">
        <v>21</v>
      </c>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c r="BL251" s="4"/>
      <c r="BM251" s="4"/>
      <c r="BN251" s="4"/>
      <c r="BO251" s="4"/>
      <c r="BP251" s="4"/>
      <c r="BQ251" s="4"/>
      <c r="BR251" s="4"/>
      <c r="BS251" s="4"/>
      <c r="BT251" s="4"/>
      <c r="BU251" s="4"/>
      <c r="BV251" s="4"/>
      <c r="BW251" s="4"/>
      <c r="BX251" s="4"/>
      <c r="BY251" s="4"/>
      <c r="BZ251" s="4"/>
      <c r="CA251" s="4"/>
      <c r="CB251" s="4"/>
      <c r="CC251" s="4"/>
      <c r="CD251" s="4"/>
      <c r="CE251" s="4"/>
      <c r="CF251" s="4"/>
      <c r="CG251" s="4"/>
      <c r="CH251" s="4"/>
      <c r="CI251" s="4"/>
      <c r="CJ251" s="4"/>
      <c r="CK251" s="4"/>
      <c r="CL251" s="4"/>
      <c r="CM251" s="4"/>
      <c r="CN251" s="4"/>
      <c r="CO251" s="4"/>
      <c r="CP251" s="4"/>
      <c r="CQ251" s="4"/>
      <c r="CR251" s="4"/>
      <c r="CS251" s="4"/>
      <c r="CT251" s="4"/>
      <c r="CU251" s="4"/>
      <c r="CV251" s="4"/>
      <c r="CW251" s="4"/>
      <c r="CX251" s="4"/>
      <c r="CY251" s="4"/>
      <c r="CZ251" s="4"/>
      <c r="DA251" s="4"/>
      <c r="DB251" s="4"/>
      <c r="DC251" s="4"/>
      <c r="DD251" s="4"/>
      <c r="DE251" s="4"/>
      <c r="DF251" s="4"/>
      <c r="DG251" s="4"/>
      <c r="DH251" s="4"/>
      <c r="DI251" s="4"/>
      <c r="DJ251" s="4"/>
      <c r="DK251" s="4"/>
      <c r="DL251" s="4"/>
      <c r="DM251" s="4"/>
      <c r="DN251" s="4"/>
      <c r="DO251" s="4"/>
      <c r="DP251" s="4"/>
      <c r="DQ251" s="4"/>
      <c r="DR251" s="4"/>
      <c r="DS251" s="4"/>
      <c r="DT251" s="4"/>
      <c r="DU251" s="4"/>
      <c r="DV251" s="4"/>
      <c r="DW251" s="4"/>
      <c r="DX251" s="4"/>
      <c r="DY251" s="4"/>
      <c r="DZ251" s="4"/>
      <c r="EA251" s="4"/>
      <c r="EB251" s="4"/>
      <c r="EC251" s="4"/>
      <c r="ED251" s="4"/>
      <c r="EE251" s="4"/>
      <c r="EF251" s="4"/>
      <c r="EG251" s="4"/>
      <c r="EH251" s="4"/>
      <c r="EI251" s="4"/>
      <c r="EJ251" s="4"/>
      <c r="EK251" s="4"/>
      <c r="EL251" s="4"/>
      <c r="EM251" s="4"/>
      <c r="EN251" s="4"/>
      <c r="EO251" s="4"/>
      <c r="EP251" s="4"/>
      <c r="EQ251" s="4"/>
      <c r="ER251" s="4"/>
      <c r="ES251" s="4"/>
      <c r="ET251" s="4"/>
      <c r="EU251" s="4"/>
      <c r="EV251" s="4"/>
      <c r="EW251" s="4"/>
      <c r="EX251" s="4"/>
      <c r="EY251" s="4"/>
      <c r="EZ251" s="4"/>
      <c r="FA251" s="4"/>
      <c r="FB251" s="4"/>
      <c r="FC251" s="4"/>
      <c r="FD251" s="4"/>
      <c r="FE251" s="4"/>
      <c r="FF251" s="4"/>
      <c r="FG251" s="4"/>
      <c r="FH251" s="4"/>
      <c r="FI251" s="4"/>
      <c r="FJ251" s="4"/>
      <c r="FK251" s="4"/>
      <c r="FL251" s="4"/>
      <c r="FM251" s="4"/>
      <c r="FN251" s="4"/>
      <c r="FO251" s="4"/>
      <c r="FP251" s="4"/>
      <c r="FQ251" s="4"/>
      <c r="FR251" s="4"/>
      <c r="FS251" s="4"/>
      <c r="FT251" s="4"/>
      <c r="FU251" s="4"/>
      <c r="FV251" s="4"/>
      <c r="FW251" s="4"/>
      <c r="FX251" s="4"/>
      <c r="FY251" s="4"/>
      <c r="FZ251" s="4"/>
      <c r="GA251" s="4"/>
      <c r="GB251" s="4"/>
      <c r="GC251" s="4"/>
      <c r="GD251" s="4"/>
      <c r="GE251" s="4"/>
      <c r="GF251" s="4"/>
      <c r="GG251" s="4"/>
      <c r="GH251" s="4"/>
      <c r="GI251" s="4"/>
      <c r="GJ251" s="4"/>
      <c r="GK251" s="4"/>
      <c r="GL251" s="4"/>
      <c r="GM251" s="4"/>
      <c r="GN251" s="4"/>
      <c r="GO251" s="4"/>
      <c r="GP251" s="4"/>
      <c r="GQ251" s="4"/>
      <c r="GR251" s="4"/>
      <c r="GS251" s="4"/>
      <c r="GT251" s="4"/>
      <c r="GU251" s="4"/>
      <c r="GV251" s="4"/>
      <c r="GW251" s="4"/>
      <c r="GX251" s="4"/>
      <c r="GY251" s="4"/>
      <c r="GZ251" s="4"/>
      <c r="HA251" s="4"/>
      <c r="HB251" s="4"/>
      <c r="HC251" s="4"/>
      <c r="HD251" s="4"/>
      <c r="HE251" s="4"/>
      <c r="HF251" s="4"/>
      <c r="HG251" s="4"/>
      <c r="HH251" s="4"/>
    </row>
    <row r="252" spans="1:216" s="2" customFormat="1" ht="43.5" customHeight="1">
      <c r="A252" s="13" t="s">
        <v>964</v>
      </c>
      <c r="B252" s="14">
        <v>44586</v>
      </c>
      <c r="C252" s="90" t="s">
        <v>946</v>
      </c>
      <c r="D252" s="52">
        <v>30000000</v>
      </c>
      <c r="E252" s="38" t="s">
        <v>965</v>
      </c>
      <c r="F252" s="38" t="s">
        <v>931</v>
      </c>
      <c r="G252" s="59">
        <v>181</v>
      </c>
      <c r="H252" s="58">
        <v>0</v>
      </c>
      <c r="I252" s="59">
        <v>0</v>
      </c>
      <c r="J252" s="14">
        <v>44589</v>
      </c>
      <c r="K252" s="14">
        <v>44769</v>
      </c>
      <c r="L252" s="28">
        <v>0.16</v>
      </c>
      <c r="M252" s="28">
        <v>0.16</v>
      </c>
      <c r="N252" s="14" t="s">
        <v>21</v>
      </c>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c r="CA252" s="4"/>
      <c r="CB252" s="4"/>
      <c r="CC252" s="4"/>
      <c r="CD252" s="4"/>
      <c r="CE252" s="4"/>
      <c r="CF252" s="4"/>
      <c r="CG252" s="4"/>
      <c r="CH252" s="4"/>
      <c r="CI252" s="4"/>
      <c r="CJ252" s="4"/>
      <c r="CK252" s="4"/>
      <c r="CL252" s="4"/>
      <c r="CM252" s="4"/>
      <c r="CN252" s="4"/>
      <c r="CO252" s="4"/>
      <c r="CP252" s="4"/>
      <c r="CQ252" s="4"/>
      <c r="CR252" s="4"/>
      <c r="CS252" s="4"/>
      <c r="CT252" s="4"/>
      <c r="CU252" s="4"/>
      <c r="CV252" s="4"/>
      <c r="CW252" s="4"/>
      <c r="CX252" s="4"/>
      <c r="CY252" s="4"/>
      <c r="CZ252" s="4"/>
      <c r="DA252" s="4"/>
      <c r="DB252" s="4"/>
      <c r="DC252" s="4"/>
      <c r="DD252" s="4"/>
      <c r="DE252" s="4"/>
      <c r="DF252" s="4"/>
      <c r="DG252" s="4"/>
      <c r="DH252" s="4"/>
      <c r="DI252" s="4"/>
      <c r="DJ252" s="4"/>
      <c r="DK252" s="4"/>
      <c r="DL252" s="4"/>
      <c r="DM252" s="4"/>
      <c r="DN252" s="4"/>
      <c r="DO252" s="4"/>
      <c r="DP252" s="4"/>
      <c r="DQ252" s="4"/>
      <c r="DR252" s="4"/>
      <c r="DS252" s="4"/>
      <c r="DT252" s="4"/>
      <c r="DU252" s="4"/>
      <c r="DV252" s="4"/>
      <c r="DW252" s="4"/>
      <c r="DX252" s="4"/>
      <c r="DY252" s="4"/>
      <c r="DZ252" s="4"/>
      <c r="EA252" s="4"/>
      <c r="EB252" s="4"/>
      <c r="EC252" s="4"/>
      <c r="ED252" s="4"/>
      <c r="EE252" s="4"/>
      <c r="EF252" s="4"/>
      <c r="EG252" s="4"/>
      <c r="EH252" s="4"/>
      <c r="EI252" s="4"/>
      <c r="EJ252" s="4"/>
      <c r="EK252" s="4"/>
      <c r="EL252" s="4"/>
      <c r="EM252" s="4"/>
      <c r="EN252" s="4"/>
      <c r="EO252" s="4"/>
      <c r="EP252" s="4"/>
      <c r="EQ252" s="4"/>
      <c r="ER252" s="4"/>
      <c r="ES252" s="4"/>
      <c r="ET252" s="4"/>
      <c r="EU252" s="4"/>
      <c r="EV252" s="4"/>
      <c r="EW252" s="4"/>
      <c r="EX252" s="4"/>
      <c r="EY252" s="4"/>
      <c r="EZ252" s="4"/>
      <c r="FA252" s="4"/>
      <c r="FB252" s="4"/>
      <c r="FC252" s="4"/>
      <c r="FD252" s="4"/>
      <c r="FE252" s="4"/>
      <c r="FF252" s="4"/>
      <c r="FG252" s="4"/>
      <c r="FH252" s="4"/>
      <c r="FI252" s="4"/>
      <c r="FJ252" s="4"/>
      <c r="FK252" s="4"/>
      <c r="FL252" s="4"/>
      <c r="FM252" s="4"/>
      <c r="FN252" s="4"/>
      <c r="FO252" s="4"/>
      <c r="FP252" s="4"/>
      <c r="FQ252" s="4"/>
      <c r="FR252" s="4"/>
      <c r="FS252" s="4"/>
      <c r="FT252" s="4"/>
      <c r="FU252" s="4"/>
      <c r="FV252" s="4"/>
      <c r="FW252" s="4"/>
      <c r="FX252" s="4"/>
      <c r="FY252" s="4"/>
      <c r="FZ252" s="4"/>
      <c r="GA252" s="4"/>
      <c r="GB252" s="4"/>
      <c r="GC252" s="4"/>
      <c r="GD252" s="4"/>
      <c r="GE252" s="4"/>
      <c r="GF252" s="4"/>
      <c r="GG252" s="4"/>
      <c r="GH252" s="4"/>
      <c r="GI252" s="4"/>
      <c r="GJ252" s="4"/>
      <c r="GK252" s="4"/>
      <c r="GL252" s="4"/>
      <c r="GM252" s="4"/>
      <c r="GN252" s="4"/>
      <c r="GO252" s="4"/>
      <c r="GP252" s="4"/>
      <c r="GQ252" s="4"/>
      <c r="GR252" s="4"/>
      <c r="GS252" s="4"/>
      <c r="GT252" s="4"/>
      <c r="GU252" s="4"/>
      <c r="GV252" s="4"/>
      <c r="GW252" s="4"/>
      <c r="GX252" s="4"/>
      <c r="GY252" s="4"/>
      <c r="GZ252" s="4"/>
      <c r="HA252" s="4"/>
      <c r="HB252" s="4"/>
      <c r="HC252" s="4"/>
      <c r="HD252" s="4"/>
      <c r="HE252" s="4"/>
      <c r="HF252" s="4"/>
      <c r="HG252" s="4"/>
      <c r="HH252" s="4"/>
    </row>
    <row r="253" spans="1:216" s="2" customFormat="1" ht="43.5" customHeight="1">
      <c r="A253" s="13" t="s">
        <v>966</v>
      </c>
      <c r="B253" s="14">
        <v>44586</v>
      </c>
      <c r="C253" s="90" t="s">
        <v>967</v>
      </c>
      <c r="D253" s="52">
        <v>71187880</v>
      </c>
      <c r="E253" s="38" t="s">
        <v>542</v>
      </c>
      <c r="F253" s="38" t="s">
        <v>886</v>
      </c>
      <c r="G253" s="59">
        <v>339</v>
      </c>
      <c r="H253" s="58">
        <v>0</v>
      </c>
      <c r="I253" s="59">
        <v>0</v>
      </c>
      <c r="J253" s="14">
        <v>44587</v>
      </c>
      <c r="K253" s="14">
        <v>44925</v>
      </c>
      <c r="L253" s="28">
        <v>0.09</v>
      </c>
      <c r="M253" s="28">
        <v>0.09</v>
      </c>
      <c r="N253" s="14" t="s">
        <v>21</v>
      </c>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c r="BX253" s="4"/>
      <c r="BY253" s="4"/>
      <c r="BZ253" s="4"/>
      <c r="CA253" s="4"/>
      <c r="CB253" s="4"/>
      <c r="CC253" s="4"/>
      <c r="CD253" s="4"/>
      <c r="CE253" s="4"/>
      <c r="CF253" s="4"/>
      <c r="CG253" s="4"/>
      <c r="CH253" s="4"/>
      <c r="CI253" s="4"/>
      <c r="CJ253" s="4"/>
      <c r="CK253" s="4"/>
      <c r="CL253" s="4"/>
      <c r="CM253" s="4"/>
      <c r="CN253" s="4"/>
      <c r="CO253" s="4"/>
      <c r="CP253" s="4"/>
      <c r="CQ253" s="4"/>
      <c r="CR253" s="4"/>
      <c r="CS253" s="4"/>
      <c r="CT253" s="4"/>
      <c r="CU253" s="4"/>
      <c r="CV253" s="4"/>
      <c r="CW253" s="4"/>
      <c r="CX253" s="4"/>
      <c r="CY253" s="4"/>
      <c r="CZ253" s="4"/>
      <c r="DA253" s="4"/>
      <c r="DB253" s="4"/>
      <c r="DC253" s="4"/>
      <c r="DD253" s="4"/>
      <c r="DE253" s="4"/>
      <c r="DF253" s="4"/>
      <c r="DG253" s="4"/>
      <c r="DH253" s="4"/>
      <c r="DI253" s="4"/>
      <c r="DJ253" s="4"/>
      <c r="DK253" s="4"/>
      <c r="DL253" s="4"/>
      <c r="DM253" s="4"/>
      <c r="DN253" s="4"/>
      <c r="DO253" s="4"/>
      <c r="DP253" s="4"/>
      <c r="DQ253" s="4"/>
      <c r="DR253" s="4"/>
      <c r="DS253" s="4"/>
      <c r="DT253" s="4"/>
      <c r="DU253" s="4"/>
      <c r="DV253" s="4"/>
      <c r="DW253" s="4"/>
      <c r="DX253" s="4"/>
      <c r="DY253" s="4"/>
      <c r="DZ253" s="4"/>
      <c r="EA253" s="4"/>
      <c r="EB253" s="4"/>
      <c r="EC253" s="4"/>
      <c r="ED253" s="4"/>
      <c r="EE253" s="4"/>
      <c r="EF253" s="4"/>
      <c r="EG253" s="4"/>
      <c r="EH253" s="4"/>
      <c r="EI253" s="4"/>
      <c r="EJ253" s="4"/>
      <c r="EK253" s="4"/>
      <c r="EL253" s="4"/>
      <c r="EM253" s="4"/>
      <c r="EN253" s="4"/>
      <c r="EO253" s="4"/>
      <c r="EP253" s="4"/>
      <c r="EQ253" s="4"/>
      <c r="ER253" s="4"/>
      <c r="ES253" s="4"/>
      <c r="ET253" s="4"/>
      <c r="EU253" s="4"/>
      <c r="EV253" s="4"/>
      <c r="EW253" s="4"/>
      <c r="EX253" s="4"/>
      <c r="EY253" s="4"/>
      <c r="EZ253" s="4"/>
      <c r="FA253" s="4"/>
      <c r="FB253" s="4"/>
      <c r="FC253" s="4"/>
      <c r="FD253" s="4"/>
      <c r="FE253" s="4"/>
      <c r="FF253" s="4"/>
      <c r="FG253" s="4"/>
      <c r="FH253" s="4"/>
      <c r="FI253" s="4"/>
      <c r="FJ253" s="4"/>
      <c r="FK253" s="4"/>
      <c r="FL253" s="4"/>
      <c r="FM253" s="4"/>
      <c r="FN253" s="4"/>
      <c r="FO253" s="4"/>
      <c r="FP253" s="4"/>
      <c r="FQ253" s="4"/>
      <c r="FR253" s="4"/>
      <c r="FS253" s="4"/>
      <c r="FT253" s="4"/>
      <c r="FU253" s="4"/>
      <c r="FV253" s="4"/>
      <c r="FW253" s="4"/>
      <c r="FX253" s="4"/>
      <c r="FY253" s="4"/>
      <c r="FZ253" s="4"/>
      <c r="GA253" s="4"/>
      <c r="GB253" s="4"/>
      <c r="GC253" s="4"/>
      <c r="GD253" s="4"/>
      <c r="GE253" s="4"/>
      <c r="GF253" s="4"/>
      <c r="GG253" s="4"/>
      <c r="GH253" s="4"/>
      <c r="GI253" s="4"/>
      <c r="GJ253" s="4"/>
      <c r="GK253" s="4"/>
      <c r="GL253" s="4"/>
      <c r="GM253" s="4"/>
      <c r="GN253" s="4"/>
      <c r="GO253" s="4"/>
      <c r="GP253" s="4"/>
      <c r="GQ253" s="4"/>
      <c r="GR253" s="4"/>
      <c r="GS253" s="4"/>
      <c r="GT253" s="4"/>
      <c r="GU253" s="4"/>
      <c r="GV253" s="4"/>
      <c r="GW253" s="4"/>
      <c r="GX253" s="4"/>
      <c r="GY253" s="4"/>
      <c r="GZ253" s="4"/>
      <c r="HA253" s="4"/>
      <c r="HB253" s="4"/>
      <c r="HC253" s="4"/>
      <c r="HD253" s="4"/>
      <c r="HE253" s="4"/>
      <c r="HF253" s="4"/>
      <c r="HG253" s="4"/>
      <c r="HH253" s="4"/>
    </row>
    <row r="254" spans="1:216" s="2" customFormat="1" ht="43.5" customHeight="1">
      <c r="A254" s="13" t="s">
        <v>968</v>
      </c>
      <c r="B254" s="14">
        <v>44586</v>
      </c>
      <c r="C254" s="90" t="s">
        <v>969</v>
      </c>
      <c r="D254" s="52">
        <v>95198827</v>
      </c>
      <c r="E254" s="38" t="s">
        <v>970</v>
      </c>
      <c r="F254" s="38" t="s">
        <v>861</v>
      </c>
      <c r="G254" s="59">
        <v>339</v>
      </c>
      <c r="H254" s="58">
        <v>0</v>
      </c>
      <c r="I254" s="59">
        <v>0</v>
      </c>
      <c r="J254" s="14">
        <v>44587</v>
      </c>
      <c r="K254" s="14">
        <v>44925</v>
      </c>
      <c r="L254" s="28">
        <v>9</v>
      </c>
      <c r="M254" s="28">
        <v>9</v>
      </c>
      <c r="N254" s="14" t="s">
        <v>21</v>
      </c>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c r="BX254" s="4"/>
      <c r="BY254" s="4"/>
      <c r="BZ254" s="4"/>
      <c r="CA254" s="4"/>
      <c r="CB254" s="4"/>
      <c r="CC254" s="4"/>
      <c r="CD254" s="4"/>
      <c r="CE254" s="4"/>
      <c r="CF254" s="4"/>
      <c r="CG254" s="4"/>
      <c r="CH254" s="4"/>
      <c r="CI254" s="4"/>
      <c r="CJ254" s="4"/>
      <c r="CK254" s="4"/>
      <c r="CL254" s="4"/>
      <c r="CM254" s="4"/>
      <c r="CN254" s="4"/>
      <c r="CO254" s="4"/>
      <c r="CP254" s="4"/>
      <c r="CQ254" s="4"/>
      <c r="CR254" s="4"/>
      <c r="CS254" s="4"/>
      <c r="CT254" s="4"/>
      <c r="CU254" s="4"/>
      <c r="CV254" s="4"/>
      <c r="CW254" s="4"/>
      <c r="CX254" s="4"/>
      <c r="CY254" s="4"/>
      <c r="CZ254" s="4"/>
      <c r="DA254" s="4"/>
      <c r="DB254" s="4"/>
      <c r="DC254" s="4"/>
      <c r="DD254" s="4"/>
      <c r="DE254" s="4"/>
      <c r="DF254" s="4"/>
      <c r="DG254" s="4"/>
      <c r="DH254" s="4"/>
      <c r="DI254" s="4"/>
      <c r="DJ254" s="4"/>
      <c r="DK254" s="4"/>
      <c r="DL254" s="4"/>
      <c r="DM254" s="4"/>
      <c r="DN254" s="4"/>
      <c r="DO254" s="4"/>
      <c r="DP254" s="4"/>
      <c r="DQ254" s="4"/>
      <c r="DR254" s="4"/>
      <c r="DS254" s="4"/>
      <c r="DT254" s="4"/>
      <c r="DU254" s="4"/>
      <c r="DV254" s="4"/>
      <c r="DW254" s="4"/>
      <c r="DX254" s="4"/>
      <c r="DY254" s="4"/>
      <c r="DZ254" s="4"/>
      <c r="EA254" s="4"/>
      <c r="EB254" s="4"/>
      <c r="EC254" s="4"/>
      <c r="ED254" s="4"/>
      <c r="EE254" s="4"/>
      <c r="EF254" s="4"/>
      <c r="EG254" s="4"/>
      <c r="EH254" s="4"/>
      <c r="EI254" s="4"/>
      <c r="EJ254" s="4"/>
      <c r="EK254" s="4"/>
      <c r="EL254" s="4"/>
      <c r="EM254" s="4"/>
      <c r="EN254" s="4"/>
      <c r="EO254" s="4"/>
      <c r="EP254" s="4"/>
      <c r="EQ254" s="4"/>
      <c r="ER254" s="4"/>
      <c r="ES254" s="4"/>
      <c r="ET254" s="4"/>
      <c r="EU254" s="4"/>
      <c r="EV254" s="4"/>
      <c r="EW254" s="4"/>
      <c r="EX254" s="4"/>
      <c r="EY254" s="4"/>
      <c r="EZ254" s="4"/>
      <c r="FA254" s="4"/>
      <c r="FB254" s="4"/>
      <c r="FC254" s="4"/>
      <c r="FD254" s="4"/>
      <c r="FE254" s="4"/>
      <c r="FF254" s="4"/>
      <c r="FG254" s="4"/>
      <c r="FH254" s="4"/>
      <c r="FI254" s="4"/>
      <c r="FJ254" s="4"/>
      <c r="FK254" s="4"/>
      <c r="FL254" s="4"/>
      <c r="FM254" s="4"/>
      <c r="FN254" s="4"/>
      <c r="FO254" s="4"/>
      <c r="FP254" s="4"/>
      <c r="FQ254" s="4"/>
      <c r="FR254" s="4"/>
      <c r="FS254" s="4"/>
      <c r="FT254" s="4"/>
      <c r="FU254" s="4"/>
      <c r="FV254" s="4"/>
      <c r="FW254" s="4"/>
      <c r="FX254" s="4"/>
      <c r="FY254" s="4"/>
      <c r="FZ254" s="4"/>
      <c r="GA254" s="4"/>
      <c r="GB254" s="4"/>
      <c r="GC254" s="4"/>
      <c r="GD254" s="4"/>
      <c r="GE254" s="4"/>
      <c r="GF254" s="4"/>
      <c r="GG254" s="4"/>
      <c r="GH254" s="4"/>
      <c r="GI254" s="4"/>
      <c r="GJ254" s="4"/>
      <c r="GK254" s="4"/>
      <c r="GL254" s="4"/>
      <c r="GM254" s="4"/>
      <c r="GN254" s="4"/>
      <c r="GO254" s="4"/>
      <c r="GP254" s="4"/>
      <c r="GQ254" s="4"/>
      <c r="GR254" s="4"/>
      <c r="GS254" s="4"/>
      <c r="GT254" s="4"/>
      <c r="GU254" s="4"/>
      <c r="GV254" s="4"/>
      <c r="GW254" s="4"/>
      <c r="GX254" s="4"/>
      <c r="GY254" s="4"/>
      <c r="GZ254" s="4"/>
      <c r="HA254" s="4"/>
      <c r="HB254" s="4"/>
      <c r="HC254" s="4"/>
      <c r="HD254" s="4"/>
      <c r="HE254" s="4"/>
      <c r="HF254" s="4"/>
      <c r="HG254" s="4"/>
      <c r="HH254" s="4"/>
    </row>
    <row r="255" spans="1:216" s="2" customFormat="1" ht="43.5" customHeight="1">
      <c r="A255" s="13" t="s">
        <v>971</v>
      </c>
      <c r="B255" s="14">
        <v>44587</v>
      </c>
      <c r="C255" s="90" t="s">
        <v>946</v>
      </c>
      <c r="D255" s="52">
        <v>30000000</v>
      </c>
      <c r="E255" s="38" t="s">
        <v>972</v>
      </c>
      <c r="F255" s="38" t="s">
        <v>931</v>
      </c>
      <c r="G255" s="59">
        <v>181</v>
      </c>
      <c r="H255" s="58">
        <v>0</v>
      </c>
      <c r="I255" s="59">
        <v>0</v>
      </c>
      <c r="J255" s="14">
        <v>44588</v>
      </c>
      <c r="K255" s="14">
        <v>44768</v>
      </c>
      <c r="L255" s="28">
        <v>0.16</v>
      </c>
      <c r="M255" s="28">
        <v>0.16</v>
      </c>
      <c r="N255" s="14" t="s">
        <v>21</v>
      </c>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c r="BX255" s="4"/>
      <c r="BY255" s="4"/>
      <c r="BZ255" s="4"/>
      <c r="CA255" s="4"/>
      <c r="CB255" s="4"/>
      <c r="CC255" s="4"/>
      <c r="CD255" s="4"/>
      <c r="CE255" s="4"/>
      <c r="CF255" s="4"/>
      <c r="CG255" s="4"/>
      <c r="CH255" s="4"/>
      <c r="CI255" s="4"/>
      <c r="CJ255" s="4"/>
      <c r="CK255" s="4"/>
      <c r="CL255" s="4"/>
      <c r="CM255" s="4"/>
      <c r="CN255" s="4"/>
      <c r="CO255" s="4"/>
      <c r="CP255" s="4"/>
      <c r="CQ255" s="4"/>
      <c r="CR255" s="4"/>
      <c r="CS255" s="4"/>
      <c r="CT255" s="4"/>
      <c r="CU255" s="4"/>
      <c r="CV255" s="4"/>
      <c r="CW255" s="4"/>
      <c r="CX255" s="4"/>
      <c r="CY255" s="4"/>
      <c r="CZ255" s="4"/>
      <c r="DA255" s="4"/>
      <c r="DB255" s="4"/>
      <c r="DC255" s="4"/>
      <c r="DD255" s="4"/>
      <c r="DE255" s="4"/>
      <c r="DF255" s="4"/>
      <c r="DG255" s="4"/>
      <c r="DH255" s="4"/>
      <c r="DI255" s="4"/>
      <c r="DJ255" s="4"/>
      <c r="DK255" s="4"/>
      <c r="DL255" s="4"/>
      <c r="DM255" s="4"/>
      <c r="DN255" s="4"/>
      <c r="DO255" s="4"/>
      <c r="DP255" s="4"/>
      <c r="DQ255" s="4"/>
      <c r="DR255" s="4"/>
      <c r="DS255" s="4"/>
      <c r="DT255" s="4"/>
      <c r="DU255" s="4"/>
      <c r="DV255" s="4"/>
      <c r="DW255" s="4"/>
      <c r="DX255" s="4"/>
      <c r="DY255" s="4"/>
      <c r="DZ255" s="4"/>
      <c r="EA255" s="4"/>
      <c r="EB255" s="4"/>
      <c r="EC255" s="4"/>
      <c r="ED255" s="4"/>
      <c r="EE255" s="4"/>
      <c r="EF255" s="4"/>
      <c r="EG255" s="4"/>
      <c r="EH255" s="4"/>
      <c r="EI255" s="4"/>
      <c r="EJ255" s="4"/>
      <c r="EK255" s="4"/>
      <c r="EL255" s="4"/>
      <c r="EM255" s="4"/>
      <c r="EN255" s="4"/>
      <c r="EO255" s="4"/>
      <c r="EP255" s="4"/>
      <c r="EQ255" s="4"/>
      <c r="ER255" s="4"/>
      <c r="ES255" s="4"/>
      <c r="ET255" s="4"/>
      <c r="EU255" s="4"/>
      <c r="EV255" s="4"/>
      <c r="EW255" s="4"/>
      <c r="EX255" s="4"/>
      <c r="EY255" s="4"/>
      <c r="EZ255" s="4"/>
      <c r="FA255" s="4"/>
      <c r="FB255" s="4"/>
      <c r="FC255" s="4"/>
      <c r="FD255" s="4"/>
      <c r="FE255" s="4"/>
      <c r="FF255" s="4"/>
      <c r="FG255" s="4"/>
      <c r="FH255" s="4"/>
      <c r="FI255" s="4"/>
      <c r="FJ255" s="4"/>
      <c r="FK255" s="4"/>
      <c r="FL255" s="4"/>
      <c r="FM255" s="4"/>
      <c r="FN255" s="4"/>
      <c r="FO255" s="4"/>
      <c r="FP255" s="4"/>
      <c r="FQ255" s="4"/>
      <c r="FR255" s="4"/>
      <c r="FS255" s="4"/>
      <c r="FT255" s="4"/>
      <c r="FU255" s="4"/>
      <c r="FV255" s="4"/>
      <c r="FW255" s="4"/>
      <c r="FX255" s="4"/>
      <c r="FY255" s="4"/>
      <c r="FZ255" s="4"/>
      <c r="GA255" s="4"/>
      <c r="GB255" s="4"/>
      <c r="GC255" s="4"/>
      <c r="GD255" s="4"/>
      <c r="GE255" s="4"/>
      <c r="GF255" s="4"/>
      <c r="GG255" s="4"/>
      <c r="GH255" s="4"/>
      <c r="GI255" s="4"/>
      <c r="GJ255" s="4"/>
      <c r="GK255" s="4"/>
      <c r="GL255" s="4"/>
      <c r="GM255" s="4"/>
      <c r="GN255" s="4"/>
      <c r="GO255" s="4"/>
      <c r="GP255" s="4"/>
      <c r="GQ255" s="4"/>
      <c r="GR255" s="4"/>
      <c r="GS255" s="4"/>
      <c r="GT255" s="4"/>
      <c r="GU255" s="4"/>
      <c r="GV255" s="4"/>
      <c r="GW255" s="4"/>
      <c r="GX255" s="4"/>
      <c r="GY255" s="4"/>
      <c r="GZ255" s="4"/>
      <c r="HA255" s="4"/>
      <c r="HB255" s="4"/>
      <c r="HC255" s="4"/>
      <c r="HD255" s="4"/>
      <c r="HE255" s="4"/>
      <c r="HF255" s="4"/>
      <c r="HG255" s="4"/>
      <c r="HH255" s="4"/>
    </row>
    <row r="256" spans="1:216" s="2" customFormat="1" ht="43.5" customHeight="1">
      <c r="A256" s="13" t="s">
        <v>973</v>
      </c>
      <c r="B256" s="14">
        <v>44587</v>
      </c>
      <c r="C256" s="90" t="s">
        <v>974</v>
      </c>
      <c r="D256" s="52">
        <v>60500000</v>
      </c>
      <c r="E256" s="38" t="s">
        <v>975</v>
      </c>
      <c r="F256" s="38" t="s">
        <v>163</v>
      </c>
      <c r="G256" s="59">
        <v>334</v>
      </c>
      <c r="H256" s="58">
        <v>0</v>
      </c>
      <c r="I256" s="59">
        <v>0</v>
      </c>
      <c r="J256" s="14">
        <v>44587</v>
      </c>
      <c r="K256" s="14">
        <v>44920</v>
      </c>
      <c r="L256" s="35">
        <v>0</v>
      </c>
      <c r="M256" s="35">
        <v>0</v>
      </c>
      <c r="N256" s="14" t="s">
        <v>21</v>
      </c>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c r="BT256" s="4"/>
      <c r="BU256" s="4"/>
      <c r="BV256" s="4"/>
      <c r="BW256" s="4"/>
      <c r="BX256" s="4"/>
      <c r="BY256" s="4"/>
      <c r="BZ256" s="4"/>
      <c r="CA256" s="4"/>
      <c r="CB256" s="4"/>
      <c r="CC256" s="4"/>
      <c r="CD256" s="4"/>
      <c r="CE256" s="4"/>
      <c r="CF256" s="4"/>
      <c r="CG256" s="4"/>
      <c r="CH256" s="4"/>
      <c r="CI256" s="4"/>
      <c r="CJ256" s="4"/>
      <c r="CK256" s="4"/>
      <c r="CL256" s="4"/>
      <c r="CM256" s="4"/>
      <c r="CN256" s="4"/>
      <c r="CO256" s="4"/>
      <c r="CP256" s="4"/>
      <c r="CQ256" s="4"/>
      <c r="CR256" s="4"/>
      <c r="CS256" s="4"/>
      <c r="CT256" s="4"/>
      <c r="CU256" s="4"/>
      <c r="CV256" s="4"/>
      <c r="CW256" s="4"/>
      <c r="CX256" s="4"/>
      <c r="CY256" s="4"/>
      <c r="CZ256" s="4"/>
      <c r="DA256" s="4"/>
      <c r="DB256" s="4"/>
      <c r="DC256" s="4"/>
      <c r="DD256" s="4"/>
      <c r="DE256" s="4"/>
      <c r="DF256" s="4"/>
      <c r="DG256" s="4"/>
      <c r="DH256" s="4"/>
      <c r="DI256" s="4"/>
      <c r="DJ256" s="4"/>
      <c r="DK256" s="4"/>
      <c r="DL256" s="4"/>
      <c r="DM256" s="4"/>
      <c r="DN256" s="4"/>
      <c r="DO256" s="4"/>
      <c r="DP256" s="4"/>
      <c r="DQ256" s="4"/>
      <c r="DR256" s="4"/>
      <c r="DS256" s="4"/>
      <c r="DT256" s="4"/>
      <c r="DU256" s="4"/>
      <c r="DV256" s="4"/>
      <c r="DW256" s="4"/>
      <c r="DX256" s="4"/>
      <c r="DY256" s="4"/>
      <c r="DZ256" s="4"/>
      <c r="EA256" s="4"/>
      <c r="EB256" s="4"/>
      <c r="EC256" s="4"/>
      <c r="ED256" s="4"/>
      <c r="EE256" s="4"/>
      <c r="EF256" s="4"/>
      <c r="EG256" s="4"/>
      <c r="EH256" s="4"/>
      <c r="EI256" s="4"/>
      <c r="EJ256" s="4"/>
      <c r="EK256" s="4"/>
      <c r="EL256" s="4"/>
      <c r="EM256" s="4"/>
      <c r="EN256" s="4"/>
      <c r="EO256" s="4"/>
      <c r="EP256" s="4"/>
      <c r="EQ256" s="4"/>
      <c r="ER256" s="4"/>
      <c r="ES256" s="4"/>
      <c r="ET256" s="4"/>
      <c r="EU256" s="4"/>
      <c r="EV256" s="4"/>
      <c r="EW256" s="4"/>
      <c r="EX256" s="4"/>
      <c r="EY256" s="4"/>
      <c r="EZ256" s="4"/>
      <c r="FA256" s="4"/>
      <c r="FB256" s="4"/>
      <c r="FC256" s="4"/>
      <c r="FD256" s="4"/>
      <c r="FE256" s="4"/>
      <c r="FF256" s="4"/>
      <c r="FG256" s="4"/>
      <c r="FH256" s="4"/>
      <c r="FI256" s="4"/>
      <c r="FJ256" s="4"/>
      <c r="FK256" s="4"/>
      <c r="FL256" s="4"/>
      <c r="FM256" s="4"/>
      <c r="FN256" s="4"/>
      <c r="FO256" s="4"/>
      <c r="FP256" s="4"/>
      <c r="FQ256" s="4"/>
      <c r="FR256" s="4"/>
      <c r="FS256" s="4"/>
      <c r="FT256" s="4"/>
      <c r="FU256" s="4"/>
      <c r="FV256" s="4"/>
      <c r="FW256" s="4"/>
      <c r="FX256" s="4"/>
      <c r="FY256" s="4"/>
      <c r="FZ256" s="4"/>
      <c r="GA256" s="4"/>
      <c r="GB256" s="4"/>
      <c r="GC256" s="4"/>
      <c r="GD256" s="4"/>
      <c r="GE256" s="4"/>
      <c r="GF256" s="4"/>
      <c r="GG256" s="4"/>
      <c r="GH256" s="4"/>
      <c r="GI256" s="4"/>
      <c r="GJ256" s="4"/>
      <c r="GK256" s="4"/>
      <c r="GL256" s="4"/>
      <c r="GM256" s="4"/>
      <c r="GN256" s="4"/>
      <c r="GO256" s="4"/>
      <c r="GP256" s="4"/>
      <c r="GQ256" s="4"/>
      <c r="GR256" s="4"/>
      <c r="GS256" s="4"/>
      <c r="GT256" s="4"/>
      <c r="GU256" s="4"/>
      <c r="GV256" s="4"/>
      <c r="GW256" s="4"/>
      <c r="GX256" s="4"/>
      <c r="GY256" s="4"/>
      <c r="GZ256" s="4"/>
      <c r="HA256" s="4"/>
      <c r="HB256" s="4"/>
      <c r="HC256" s="4"/>
      <c r="HD256" s="4"/>
      <c r="HE256" s="4"/>
      <c r="HF256" s="4"/>
      <c r="HG256" s="4"/>
      <c r="HH256" s="4"/>
    </row>
    <row r="257" spans="1:216" s="2" customFormat="1" ht="43.5" customHeight="1">
      <c r="A257" s="13" t="s">
        <v>976</v>
      </c>
      <c r="B257" s="14">
        <v>44587</v>
      </c>
      <c r="C257" s="90" t="s">
        <v>977</v>
      </c>
      <c r="D257" s="52">
        <v>59713333</v>
      </c>
      <c r="E257" s="38" t="s">
        <v>978</v>
      </c>
      <c r="F257" s="38" t="s">
        <v>750</v>
      </c>
      <c r="G257" s="59">
        <v>338</v>
      </c>
      <c r="H257" s="58">
        <v>0</v>
      </c>
      <c r="I257" s="59">
        <v>0</v>
      </c>
      <c r="J257" s="14">
        <v>44588</v>
      </c>
      <c r="K257" s="14">
        <v>44925</v>
      </c>
      <c r="L257" s="35">
        <v>0</v>
      </c>
      <c r="M257" s="35">
        <v>0</v>
      </c>
      <c r="N257" s="14" t="s">
        <v>21</v>
      </c>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c r="CA257" s="4"/>
      <c r="CB257" s="4"/>
      <c r="CC257" s="4"/>
      <c r="CD257" s="4"/>
      <c r="CE257" s="4"/>
      <c r="CF257" s="4"/>
      <c r="CG257" s="4"/>
      <c r="CH257" s="4"/>
      <c r="CI257" s="4"/>
      <c r="CJ257" s="4"/>
      <c r="CK257" s="4"/>
      <c r="CL257" s="4"/>
      <c r="CM257" s="4"/>
      <c r="CN257" s="4"/>
      <c r="CO257" s="4"/>
      <c r="CP257" s="4"/>
      <c r="CQ257" s="4"/>
      <c r="CR257" s="4"/>
      <c r="CS257" s="4"/>
      <c r="CT257" s="4"/>
      <c r="CU257" s="4"/>
      <c r="CV257" s="4"/>
      <c r="CW257" s="4"/>
      <c r="CX257" s="4"/>
      <c r="CY257" s="4"/>
      <c r="CZ257" s="4"/>
      <c r="DA257" s="4"/>
      <c r="DB257" s="4"/>
      <c r="DC257" s="4"/>
      <c r="DD257" s="4"/>
      <c r="DE257" s="4"/>
      <c r="DF257" s="4"/>
      <c r="DG257" s="4"/>
      <c r="DH257" s="4"/>
      <c r="DI257" s="4"/>
      <c r="DJ257" s="4"/>
      <c r="DK257" s="4"/>
      <c r="DL257" s="4"/>
      <c r="DM257" s="4"/>
      <c r="DN257" s="4"/>
      <c r="DO257" s="4"/>
      <c r="DP257" s="4"/>
      <c r="DQ257" s="4"/>
      <c r="DR257" s="4"/>
      <c r="DS257" s="4"/>
      <c r="DT257" s="4"/>
      <c r="DU257" s="4"/>
      <c r="DV257" s="4"/>
      <c r="DW257" s="4"/>
      <c r="DX257" s="4"/>
      <c r="DY257" s="4"/>
      <c r="DZ257" s="4"/>
      <c r="EA257" s="4"/>
      <c r="EB257" s="4"/>
      <c r="EC257" s="4"/>
      <c r="ED257" s="4"/>
      <c r="EE257" s="4"/>
      <c r="EF257" s="4"/>
      <c r="EG257" s="4"/>
      <c r="EH257" s="4"/>
      <c r="EI257" s="4"/>
      <c r="EJ257" s="4"/>
      <c r="EK257" s="4"/>
      <c r="EL257" s="4"/>
      <c r="EM257" s="4"/>
      <c r="EN257" s="4"/>
      <c r="EO257" s="4"/>
      <c r="EP257" s="4"/>
      <c r="EQ257" s="4"/>
      <c r="ER257" s="4"/>
      <c r="ES257" s="4"/>
      <c r="ET257" s="4"/>
      <c r="EU257" s="4"/>
      <c r="EV257" s="4"/>
      <c r="EW257" s="4"/>
      <c r="EX257" s="4"/>
      <c r="EY257" s="4"/>
      <c r="EZ257" s="4"/>
      <c r="FA257" s="4"/>
      <c r="FB257" s="4"/>
      <c r="FC257" s="4"/>
      <c r="FD257" s="4"/>
      <c r="FE257" s="4"/>
      <c r="FF257" s="4"/>
      <c r="FG257" s="4"/>
      <c r="FH257" s="4"/>
      <c r="FI257" s="4"/>
      <c r="FJ257" s="4"/>
      <c r="FK257" s="4"/>
      <c r="FL257" s="4"/>
      <c r="FM257" s="4"/>
      <c r="FN257" s="4"/>
      <c r="FO257" s="4"/>
      <c r="FP257" s="4"/>
      <c r="FQ257" s="4"/>
      <c r="FR257" s="4"/>
      <c r="FS257" s="4"/>
      <c r="FT257" s="4"/>
      <c r="FU257" s="4"/>
      <c r="FV257" s="4"/>
      <c r="FW257" s="4"/>
      <c r="FX257" s="4"/>
      <c r="FY257" s="4"/>
      <c r="FZ257" s="4"/>
      <c r="GA257" s="4"/>
      <c r="GB257" s="4"/>
      <c r="GC257" s="4"/>
      <c r="GD257" s="4"/>
      <c r="GE257" s="4"/>
      <c r="GF257" s="4"/>
      <c r="GG257" s="4"/>
      <c r="GH257" s="4"/>
      <c r="GI257" s="4"/>
      <c r="GJ257" s="4"/>
      <c r="GK257" s="4"/>
      <c r="GL257" s="4"/>
      <c r="GM257" s="4"/>
      <c r="GN257" s="4"/>
      <c r="GO257" s="4"/>
      <c r="GP257" s="4"/>
      <c r="GQ257" s="4"/>
      <c r="GR257" s="4"/>
      <c r="GS257" s="4"/>
      <c r="GT257" s="4"/>
      <c r="GU257" s="4"/>
      <c r="GV257" s="4"/>
      <c r="GW257" s="4"/>
      <c r="GX257" s="4"/>
      <c r="GY257" s="4"/>
      <c r="GZ257" s="4"/>
      <c r="HA257" s="4"/>
      <c r="HB257" s="4"/>
      <c r="HC257" s="4"/>
      <c r="HD257" s="4"/>
      <c r="HE257" s="4"/>
      <c r="HF257" s="4"/>
      <c r="HG257" s="4"/>
      <c r="HH257" s="4"/>
    </row>
    <row r="258" spans="1:216" s="2" customFormat="1" ht="43.5" customHeight="1">
      <c r="A258" s="13" t="s">
        <v>979</v>
      </c>
      <c r="B258" s="14">
        <v>44587</v>
      </c>
      <c r="C258" s="90" t="s">
        <v>980</v>
      </c>
      <c r="D258" s="52">
        <v>9713333</v>
      </c>
      <c r="E258" s="38" t="s">
        <v>981</v>
      </c>
      <c r="F258" s="38" t="s">
        <v>958</v>
      </c>
      <c r="G258" s="59">
        <v>338</v>
      </c>
      <c r="H258" s="58">
        <v>0</v>
      </c>
      <c r="I258" s="59">
        <v>0</v>
      </c>
      <c r="J258" s="14">
        <v>44588</v>
      </c>
      <c r="K258" s="14">
        <v>44925</v>
      </c>
      <c r="L258" s="35">
        <v>0</v>
      </c>
      <c r="M258" s="35">
        <v>0</v>
      </c>
      <c r="N258" s="14" t="s">
        <v>21</v>
      </c>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c r="CA258" s="4"/>
      <c r="CB258" s="4"/>
      <c r="CC258" s="4"/>
      <c r="CD258" s="4"/>
      <c r="CE258" s="4"/>
      <c r="CF258" s="4"/>
      <c r="CG258" s="4"/>
      <c r="CH258" s="4"/>
      <c r="CI258" s="4"/>
      <c r="CJ258" s="4"/>
      <c r="CK258" s="4"/>
      <c r="CL258" s="4"/>
      <c r="CM258" s="4"/>
      <c r="CN258" s="4"/>
      <c r="CO258" s="4"/>
      <c r="CP258" s="4"/>
      <c r="CQ258" s="4"/>
      <c r="CR258" s="4"/>
      <c r="CS258" s="4"/>
      <c r="CT258" s="4"/>
      <c r="CU258" s="4"/>
      <c r="CV258" s="4"/>
      <c r="CW258" s="4"/>
      <c r="CX258" s="4"/>
      <c r="CY258" s="4"/>
      <c r="CZ258" s="4"/>
      <c r="DA258" s="4"/>
      <c r="DB258" s="4"/>
      <c r="DC258" s="4"/>
      <c r="DD258" s="4"/>
      <c r="DE258" s="4"/>
      <c r="DF258" s="4"/>
      <c r="DG258" s="4"/>
      <c r="DH258" s="4"/>
      <c r="DI258" s="4"/>
      <c r="DJ258" s="4"/>
      <c r="DK258" s="4"/>
      <c r="DL258" s="4"/>
      <c r="DM258" s="4"/>
      <c r="DN258" s="4"/>
      <c r="DO258" s="4"/>
      <c r="DP258" s="4"/>
      <c r="DQ258" s="4"/>
      <c r="DR258" s="4"/>
      <c r="DS258" s="4"/>
      <c r="DT258" s="4"/>
      <c r="DU258" s="4"/>
      <c r="DV258" s="4"/>
      <c r="DW258" s="4"/>
      <c r="DX258" s="4"/>
      <c r="DY258" s="4"/>
      <c r="DZ258" s="4"/>
      <c r="EA258" s="4"/>
      <c r="EB258" s="4"/>
      <c r="EC258" s="4"/>
      <c r="ED258" s="4"/>
      <c r="EE258" s="4"/>
      <c r="EF258" s="4"/>
      <c r="EG258" s="4"/>
      <c r="EH258" s="4"/>
      <c r="EI258" s="4"/>
      <c r="EJ258" s="4"/>
      <c r="EK258" s="4"/>
      <c r="EL258" s="4"/>
      <c r="EM258" s="4"/>
      <c r="EN258" s="4"/>
      <c r="EO258" s="4"/>
      <c r="EP258" s="4"/>
      <c r="EQ258" s="4"/>
      <c r="ER258" s="4"/>
      <c r="ES258" s="4"/>
      <c r="ET258" s="4"/>
      <c r="EU258" s="4"/>
      <c r="EV258" s="4"/>
      <c r="EW258" s="4"/>
      <c r="EX258" s="4"/>
      <c r="EY258" s="4"/>
      <c r="EZ258" s="4"/>
      <c r="FA258" s="4"/>
      <c r="FB258" s="4"/>
      <c r="FC258" s="4"/>
      <c r="FD258" s="4"/>
      <c r="FE258" s="4"/>
      <c r="FF258" s="4"/>
      <c r="FG258" s="4"/>
      <c r="FH258" s="4"/>
      <c r="FI258" s="4"/>
      <c r="FJ258" s="4"/>
      <c r="FK258" s="4"/>
      <c r="FL258" s="4"/>
      <c r="FM258" s="4"/>
      <c r="FN258" s="4"/>
      <c r="FO258" s="4"/>
      <c r="FP258" s="4"/>
      <c r="FQ258" s="4"/>
      <c r="FR258" s="4"/>
      <c r="FS258" s="4"/>
      <c r="FT258" s="4"/>
      <c r="FU258" s="4"/>
      <c r="FV258" s="4"/>
      <c r="FW258" s="4"/>
      <c r="FX258" s="4"/>
      <c r="FY258" s="4"/>
      <c r="FZ258" s="4"/>
      <c r="GA258" s="4"/>
      <c r="GB258" s="4"/>
      <c r="GC258" s="4"/>
      <c r="GD258" s="4"/>
      <c r="GE258" s="4"/>
      <c r="GF258" s="4"/>
      <c r="GG258" s="4"/>
      <c r="GH258" s="4"/>
      <c r="GI258" s="4"/>
      <c r="GJ258" s="4"/>
      <c r="GK258" s="4"/>
      <c r="GL258" s="4"/>
      <c r="GM258" s="4"/>
      <c r="GN258" s="4"/>
      <c r="GO258" s="4"/>
      <c r="GP258" s="4"/>
      <c r="GQ258" s="4"/>
      <c r="GR258" s="4"/>
      <c r="GS258" s="4"/>
      <c r="GT258" s="4"/>
      <c r="GU258" s="4"/>
      <c r="GV258" s="4"/>
      <c r="GW258" s="4"/>
      <c r="GX258" s="4"/>
      <c r="GY258" s="4"/>
      <c r="GZ258" s="4"/>
      <c r="HA258" s="4"/>
      <c r="HB258" s="4"/>
      <c r="HC258" s="4"/>
      <c r="HD258" s="4"/>
      <c r="HE258" s="4"/>
      <c r="HF258" s="4"/>
      <c r="HG258" s="4"/>
      <c r="HH258" s="4"/>
    </row>
    <row r="259" spans="1:216" s="2" customFormat="1" ht="43.5" customHeight="1">
      <c r="A259" s="13" t="s">
        <v>982</v>
      </c>
      <c r="B259" s="14">
        <v>44587</v>
      </c>
      <c r="C259" s="90" t="s">
        <v>983</v>
      </c>
      <c r="D259" s="52">
        <v>96817501</v>
      </c>
      <c r="E259" s="38" t="s">
        <v>318</v>
      </c>
      <c r="F259" s="38" t="s">
        <v>917</v>
      </c>
      <c r="G259" s="59">
        <v>334</v>
      </c>
      <c r="H259" s="58">
        <v>0</v>
      </c>
      <c r="I259" s="59">
        <v>0</v>
      </c>
      <c r="J259" s="14">
        <v>44587</v>
      </c>
      <c r="K259" s="14">
        <v>44920</v>
      </c>
      <c r="L259" s="28">
        <v>0.1</v>
      </c>
      <c r="M259" s="28">
        <v>0.1</v>
      </c>
      <c r="N259" s="14" t="s">
        <v>21</v>
      </c>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c r="CA259" s="4"/>
      <c r="CB259" s="4"/>
      <c r="CC259" s="4"/>
      <c r="CD259" s="4"/>
      <c r="CE259" s="4"/>
      <c r="CF259" s="4"/>
      <c r="CG259" s="4"/>
      <c r="CH259" s="4"/>
      <c r="CI259" s="4"/>
      <c r="CJ259" s="4"/>
      <c r="CK259" s="4"/>
      <c r="CL259" s="4"/>
      <c r="CM259" s="4"/>
      <c r="CN259" s="4"/>
      <c r="CO259" s="4"/>
      <c r="CP259" s="4"/>
      <c r="CQ259" s="4"/>
      <c r="CR259" s="4"/>
      <c r="CS259" s="4"/>
      <c r="CT259" s="4"/>
      <c r="CU259" s="4"/>
      <c r="CV259" s="4"/>
      <c r="CW259" s="4"/>
      <c r="CX259" s="4"/>
      <c r="CY259" s="4"/>
      <c r="CZ259" s="4"/>
      <c r="DA259" s="4"/>
      <c r="DB259" s="4"/>
      <c r="DC259" s="4"/>
      <c r="DD259" s="4"/>
      <c r="DE259" s="4"/>
      <c r="DF259" s="4"/>
      <c r="DG259" s="4"/>
      <c r="DH259" s="4"/>
      <c r="DI259" s="4"/>
      <c r="DJ259" s="4"/>
      <c r="DK259" s="4"/>
      <c r="DL259" s="4"/>
      <c r="DM259" s="4"/>
      <c r="DN259" s="4"/>
      <c r="DO259" s="4"/>
      <c r="DP259" s="4"/>
      <c r="DQ259" s="4"/>
      <c r="DR259" s="4"/>
      <c r="DS259" s="4"/>
      <c r="DT259" s="4"/>
      <c r="DU259" s="4"/>
      <c r="DV259" s="4"/>
      <c r="DW259" s="4"/>
      <c r="DX259" s="4"/>
      <c r="DY259" s="4"/>
      <c r="DZ259" s="4"/>
      <c r="EA259" s="4"/>
      <c r="EB259" s="4"/>
      <c r="EC259" s="4"/>
      <c r="ED259" s="4"/>
      <c r="EE259" s="4"/>
      <c r="EF259" s="4"/>
      <c r="EG259" s="4"/>
      <c r="EH259" s="4"/>
      <c r="EI259" s="4"/>
      <c r="EJ259" s="4"/>
      <c r="EK259" s="4"/>
      <c r="EL259" s="4"/>
      <c r="EM259" s="4"/>
      <c r="EN259" s="4"/>
      <c r="EO259" s="4"/>
      <c r="EP259" s="4"/>
      <c r="EQ259" s="4"/>
      <c r="ER259" s="4"/>
      <c r="ES259" s="4"/>
      <c r="ET259" s="4"/>
      <c r="EU259" s="4"/>
      <c r="EV259" s="4"/>
      <c r="EW259" s="4"/>
      <c r="EX259" s="4"/>
      <c r="EY259" s="4"/>
      <c r="EZ259" s="4"/>
      <c r="FA259" s="4"/>
      <c r="FB259" s="4"/>
      <c r="FC259" s="4"/>
      <c r="FD259" s="4"/>
      <c r="FE259" s="4"/>
      <c r="FF259" s="4"/>
      <c r="FG259" s="4"/>
      <c r="FH259" s="4"/>
      <c r="FI259" s="4"/>
      <c r="FJ259" s="4"/>
      <c r="FK259" s="4"/>
      <c r="FL259" s="4"/>
      <c r="FM259" s="4"/>
      <c r="FN259" s="4"/>
      <c r="FO259" s="4"/>
      <c r="FP259" s="4"/>
      <c r="FQ259" s="4"/>
      <c r="FR259" s="4"/>
      <c r="FS259" s="4"/>
      <c r="FT259" s="4"/>
      <c r="FU259" s="4"/>
      <c r="FV259" s="4"/>
      <c r="FW259" s="4"/>
      <c r="FX259" s="4"/>
      <c r="FY259" s="4"/>
      <c r="FZ259" s="4"/>
      <c r="GA259" s="4"/>
      <c r="GB259" s="4"/>
      <c r="GC259" s="4"/>
      <c r="GD259" s="4"/>
      <c r="GE259" s="4"/>
      <c r="GF259" s="4"/>
      <c r="GG259" s="4"/>
      <c r="GH259" s="4"/>
      <c r="GI259" s="4"/>
      <c r="GJ259" s="4"/>
      <c r="GK259" s="4"/>
      <c r="GL259" s="4"/>
      <c r="GM259" s="4"/>
      <c r="GN259" s="4"/>
      <c r="GO259" s="4"/>
      <c r="GP259" s="4"/>
      <c r="GQ259" s="4"/>
      <c r="GR259" s="4"/>
      <c r="GS259" s="4"/>
      <c r="GT259" s="4"/>
      <c r="GU259" s="4"/>
      <c r="GV259" s="4"/>
      <c r="GW259" s="4"/>
      <c r="GX259" s="4"/>
      <c r="GY259" s="4"/>
      <c r="GZ259" s="4"/>
      <c r="HA259" s="4"/>
      <c r="HB259" s="4"/>
      <c r="HC259" s="4"/>
      <c r="HD259" s="4"/>
      <c r="HE259" s="4"/>
      <c r="HF259" s="4"/>
      <c r="HG259" s="4"/>
      <c r="HH259" s="4"/>
    </row>
    <row r="260" spans="1:216" s="2" customFormat="1" ht="43.5" customHeight="1">
      <c r="A260" s="13" t="s">
        <v>984</v>
      </c>
      <c r="B260" s="14">
        <v>44587</v>
      </c>
      <c r="C260" s="90" t="s">
        <v>985</v>
      </c>
      <c r="D260" s="52">
        <v>30000000</v>
      </c>
      <c r="E260" s="38" t="s">
        <v>986</v>
      </c>
      <c r="F260" s="38" t="s">
        <v>931</v>
      </c>
      <c r="G260" s="59">
        <v>334</v>
      </c>
      <c r="H260" s="58">
        <v>0</v>
      </c>
      <c r="I260" s="59">
        <v>0</v>
      </c>
      <c r="J260" s="14">
        <v>44587</v>
      </c>
      <c r="K260" s="14">
        <v>44920</v>
      </c>
      <c r="L260" s="28">
        <v>0.09</v>
      </c>
      <c r="M260" s="28">
        <v>0.09</v>
      </c>
      <c r="N260" s="14" t="s">
        <v>21</v>
      </c>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c r="BY260" s="4"/>
      <c r="BZ260" s="4"/>
      <c r="CA260" s="4"/>
      <c r="CB260" s="4"/>
      <c r="CC260" s="4"/>
      <c r="CD260" s="4"/>
      <c r="CE260" s="4"/>
      <c r="CF260" s="4"/>
      <c r="CG260" s="4"/>
      <c r="CH260" s="4"/>
      <c r="CI260" s="4"/>
      <c r="CJ260" s="4"/>
      <c r="CK260" s="4"/>
      <c r="CL260" s="4"/>
      <c r="CM260" s="4"/>
      <c r="CN260" s="4"/>
      <c r="CO260" s="4"/>
      <c r="CP260" s="4"/>
      <c r="CQ260" s="4"/>
      <c r="CR260" s="4"/>
      <c r="CS260" s="4"/>
      <c r="CT260" s="4"/>
      <c r="CU260" s="4"/>
      <c r="CV260" s="4"/>
      <c r="CW260" s="4"/>
      <c r="CX260" s="4"/>
      <c r="CY260" s="4"/>
      <c r="CZ260" s="4"/>
      <c r="DA260" s="4"/>
      <c r="DB260" s="4"/>
      <c r="DC260" s="4"/>
      <c r="DD260" s="4"/>
      <c r="DE260" s="4"/>
      <c r="DF260" s="4"/>
      <c r="DG260" s="4"/>
      <c r="DH260" s="4"/>
      <c r="DI260" s="4"/>
      <c r="DJ260" s="4"/>
      <c r="DK260" s="4"/>
      <c r="DL260" s="4"/>
      <c r="DM260" s="4"/>
      <c r="DN260" s="4"/>
      <c r="DO260" s="4"/>
      <c r="DP260" s="4"/>
      <c r="DQ260" s="4"/>
      <c r="DR260" s="4"/>
      <c r="DS260" s="4"/>
      <c r="DT260" s="4"/>
      <c r="DU260" s="4"/>
      <c r="DV260" s="4"/>
      <c r="DW260" s="4"/>
      <c r="DX260" s="4"/>
      <c r="DY260" s="4"/>
      <c r="DZ260" s="4"/>
      <c r="EA260" s="4"/>
      <c r="EB260" s="4"/>
      <c r="EC260" s="4"/>
      <c r="ED260" s="4"/>
      <c r="EE260" s="4"/>
      <c r="EF260" s="4"/>
      <c r="EG260" s="4"/>
      <c r="EH260" s="4"/>
      <c r="EI260" s="4"/>
      <c r="EJ260" s="4"/>
      <c r="EK260" s="4"/>
      <c r="EL260" s="4"/>
      <c r="EM260" s="4"/>
      <c r="EN260" s="4"/>
      <c r="EO260" s="4"/>
      <c r="EP260" s="4"/>
      <c r="EQ260" s="4"/>
      <c r="ER260" s="4"/>
      <c r="ES260" s="4"/>
      <c r="ET260" s="4"/>
      <c r="EU260" s="4"/>
      <c r="EV260" s="4"/>
      <c r="EW260" s="4"/>
      <c r="EX260" s="4"/>
      <c r="EY260" s="4"/>
      <c r="EZ260" s="4"/>
      <c r="FA260" s="4"/>
      <c r="FB260" s="4"/>
      <c r="FC260" s="4"/>
      <c r="FD260" s="4"/>
      <c r="FE260" s="4"/>
      <c r="FF260" s="4"/>
      <c r="FG260" s="4"/>
      <c r="FH260" s="4"/>
      <c r="FI260" s="4"/>
      <c r="FJ260" s="4"/>
      <c r="FK260" s="4"/>
      <c r="FL260" s="4"/>
      <c r="FM260" s="4"/>
      <c r="FN260" s="4"/>
      <c r="FO260" s="4"/>
      <c r="FP260" s="4"/>
      <c r="FQ260" s="4"/>
      <c r="FR260" s="4"/>
      <c r="FS260" s="4"/>
      <c r="FT260" s="4"/>
      <c r="FU260" s="4"/>
      <c r="FV260" s="4"/>
      <c r="FW260" s="4"/>
      <c r="FX260" s="4"/>
      <c r="FY260" s="4"/>
      <c r="FZ260" s="4"/>
      <c r="GA260" s="4"/>
      <c r="GB260" s="4"/>
      <c r="GC260" s="4"/>
      <c r="GD260" s="4"/>
      <c r="GE260" s="4"/>
      <c r="GF260" s="4"/>
      <c r="GG260" s="4"/>
      <c r="GH260" s="4"/>
      <c r="GI260" s="4"/>
      <c r="GJ260" s="4"/>
      <c r="GK260" s="4"/>
      <c r="GL260" s="4"/>
      <c r="GM260" s="4"/>
      <c r="GN260" s="4"/>
      <c r="GO260" s="4"/>
      <c r="GP260" s="4"/>
      <c r="GQ260" s="4"/>
      <c r="GR260" s="4"/>
      <c r="GS260" s="4"/>
      <c r="GT260" s="4"/>
      <c r="GU260" s="4"/>
      <c r="GV260" s="4"/>
      <c r="GW260" s="4"/>
      <c r="GX260" s="4"/>
      <c r="GY260" s="4"/>
      <c r="GZ260" s="4"/>
      <c r="HA260" s="4"/>
      <c r="HB260" s="4"/>
      <c r="HC260" s="4"/>
      <c r="HD260" s="4"/>
      <c r="HE260" s="4"/>
      <c r="HF260" s="4"/>
      <c r="HG260" s="4"/>
      <c r="HH260" s="4"/>
    </row>
    <row r="261" spans="1:216" s="2" customFormat="1" ht="43.5" customHeight="1">
      <c r="A261" s="13" t="s">
        <v>987</v>
      </c>
      <c r="B261" s="14">
        <v>44587</v>
      </c>
      <c r="C261" s="90" t="s">
        <v>988</v>
      </c>
      <c r="D261" s="52">
        <v>197430398</v>
      </c>
      <c r="E261" s="38" t="s">
        <v>989</v>
      </c>
      <c r="F261" s="38" t="s">
        <v>412</v>
      </c>
      <c r="G261" s="59">
        <v>334</v>
      </c>
      <c r="H261" s="58">
        <v>0</v>
      </c>
      <c r="I261" s="59">
        <v>0</v>
      </c>
      <c r="J261" s="14">
        <v>44588</v>
      </c>
      <c r="K261" s="14">
        <v>44921</v>
      </c>
      <c r="L261" s="35">
        <v>0</v>
      </c>
      <c r="M261" s="35">
        <v>0</v>
      </c>
      <c r="N261" s="14" t="s">
        <v>21</v>
      </c>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c r="CA261" s="4"/>
      <c r="CB261" s="4"/>
      <c r="CC261" s="4"/>
      <c r="CD261" s="4"/>
      <c r="CE261" s="4"/>
      <c r="CF261" s="4"/>
      <c r="CG261" s="4"/>
      <c r="CH261" s="4"/>
      <c r="CI261" s="4"/>
      <c r="CJ261" s="4"/>
      <c r="CK261" s="4"/>
      <c r="CL261" s="4"/>
      <c r="CM261" s="4"/>
      <c r="CN261" s="4"/>
      <c r="CO261" s="4"/>
      <c r="CP261" s="4"/>
      <c r="CQ261" s="4"/>
      <c r="CR261" s="4"/>
      <c r="CS261" s="4"/>
      <c r="CT261" s="4"/>
      <c r="CU261" s="4"/>
      <c r="CV261" s="4"/>
      <c r="CW261" s="4"/>
      <c r="CX261" s="4"/>
      <c r="CY261" s="4"/>
      <c r="CZ261" s="4"/>
      <c r="DA261" s="4"/>
      <c r="DB261" s="4"/>
      <c r="DC261" s="4"/>
      <c r="DD261" s="4"/>
      <c r="DE261" s="4"/>
      <c r="DF261" s="4"/>
      <c r="DG261" s="4"/>
      <c r="DH261" s="4"/>
      <c r="DI261" s="4"/>
      <c r="DJ261" s="4"/>
      <c r="DK261" s="4"/>
      <c r="DL261" s="4"/>
      <c r="DM261" s="4"/>
      <c r="DN261" s="4"/>
      <c r="DO261" s="4"/>
      <c r="DP261" s="4"/>
      <c r="DQ261" s="4"/>
      <c r="DR261" s="4"/>
      <c r="DS261" s="4"/>
      <c r="DT261" s="4"/>
      <c r="DU261" s="4"/>
      <c r="DV261" s="4"/>
      <c r="DW261" s="4"/>
      <c r="DX261" s="4"/>
      <c r="DY261" s="4"/>
      <c r="DZ261" s="4"/>
      <c r="EA261" s="4"/>
      <c r="EB261" s="4"/>
      <c r="EC261" s="4"/>
      <c r="ED261" s="4"/>
      <c r="EE261" s="4"/>
      <c r="EF261" s="4"/>
      <c r="EG261" s="4"/>
      <c r="EH261" s="4"/>
      <c r="EI261" s="4"/>
      <c r="EJ261" s="4"/>
      <c r="EK261" s="4"/>
      <c r="EL261" s="4"/>
      <c r="EM261" s="4"/>
      <c r="EN261" s="4"/>
      <c r="EO261" s="4"/>
      <c r="EP261" s="4"/>
      <c r="EQ261" s="4"/>
      <c r="ER261" s="4"/>
      <c r="ES261" s="4"/>
      <c r="ET261" s="4"/>
      <c r="EU261" s="4"/>
      <c r="EV261" s="4"/>
      <c r="EW261" s="4"/>
      <c r="EX261" s="4"/>
      <c r="EY261" s="4"/>
      <c r="EZ261" s="4"/>
      <c r="FA261" s="4"/>
      <c r="FB261" s="4"/>
      <c r="FC261" s="4"/>
      <c r="FD261" s="4"/>
      <c r="FE261" s="4"/>
      <c r="FF261" s="4"/>
      <c r="FG261" s="4"/>
      <c r="FH261" s="4"/>
      <c r="FI261" s="4"/>
      <c r="FJ261" s="4"/>
      <c r="FK261" s="4"/>
      <c r="FL261" s="4"/>
      <c r="FM261" s="4"/>
      <c r="FN261" s="4"/>
      <c r="FO261" s="4"/>
      <c r="FP261" s="4"/>
      <c r="FQ261" s="4"/>
      <c r="FR261" s="4"/>
      <c r="FS261" s="4"/>
      <c r="FT261" s="4"/>
      <c r="FU261" s="4"/>
      <c r="FV261" s="4"/>
      <c r="FW261" s="4"/>
      <c r="FX261" s="4"/>
      <c r="FY261" s="4"/>
      <c r="FZ261" s="4"/>
      <c r="GA261" s="4"/>
      <c r="GB261" s="4"/>
      <c r="GC261" s="4"/>
      <c r="GD261" s="4"/>
      <c r="GE261" s="4"/>
      <c r="GF261" s="4"/>
      <c r="GG261" s="4"/>
      <c r="GH261" s="4"/>
      <c r="GI261" s="4"/>
      <c r="GJ261" s="4"/>
      <c r="GK261" s="4"/>
      <c r="GL261" s="4"/>
      <c r="GM261" s="4"/>
      <c r="GN261" s="4"/>
      <c r="GO261" s="4"/>
      <c r="GP261" s="4"/>
      <c r="GQ261" s="4"/>
      <c r="GR261" s="4"/>
      <c r="GS261" s="4"/>
      <c r="GT261" s="4"/>
      <c r="GU261" s="4"/>
      <c r="GV261" s="4"/>
      <c r="GW261" s="4"/>
      <c r="GX261" s="4"/>
      <c r="GY261" s="4"/>
      <c r="GZ261" s="4"/>
      <c r="HA261" s="4"/>
      <c r="HB261" s="4"/>
      <c r="HC261" s="4"/>
      <c r="HD261" s="4"/>
      <c r="HE261" s="4"/>
      <c r="HF261" s="4"/>
      <c r="HG261" s="4"/>
      <c r="HH261" s="4"/>
    </row>
    <row r="262" spans="1:216" s="2" customFormat="1" ht="43.5" customHeight="1">
      <c r="A262" s="13" t="s">
        <v>990</v>
      </c>
      <c r="B262" s="14">
        <v>44587</v>
      </c>
      <c r="C262" s="90" t="s">
        <v>946</v>
      </c>
      <c r="D262" s="52">
        <v>30000000</v>
      </c>
      <c r="E262" s="38" t="s">
        <v>991</v>
      </c>
      <c r="F262" s="38" t="s">
        <v>931</v>
      </c>
      <c r="G262" s="59">
        <v>181</v>
      </c>
      <c r="H262" s="58">
        <v>0</v>
      </c>
      <c r="I262" s="59">
        <v>0</v>
      </c>
      <c r="J262" s="14">
        <v>44588</v>
      </c>
      <c r="K262" s="14">
        <v>44768</v>
      </c>
      <c r="L262" s="28">
        <v>0.16</v>
      </c>
      <c r="M262" s="28">
        <v>0.16</v>
      </c>
      <c r="N262" s="14" t="s">
        <v>21</v>
      </c>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c r="BT262" s="4"/>
      <c r="BU262" s="4"/>
      <c r="BV262" s="4"/>
      <c r="BW262" s="4"/>
      <c r="BX262" s="4"/>
      <c r="BY262" s="4"/>
      <c r="BZ262" s="4"/>
      <c r="CA262" s="4"/>
      <c r="CB262" s="4"/>
      <c r="CC262" s="4"/>
      <c r="CD262" s="4"/>
      <c r="CE262" s="4"/>
      <c r="CF262" s="4"/>
      <c r="CG262" s="4"/>
      <c r="CH262" s="4"/>
      <c r="CI262" s="4"/>
      <c r="CJ262" s="4"/>
      <c r="CK262" s="4"/>
      <c r="CL262" s="4"/>
      <c r="CM262" s="4"/>
      <c r="CN262" s="4"/>
      <c r="CO262" s="4"/>
      <c r="CP262" s="4"/>
      <c r="CQ262" s="4"/>
      <c r="CR262" s="4"/>
      <c r="CS262" s="4"/>
      <c r="CT262" s="4"/>
      <c r="CU262" s="4"/>
      <c r="CV262" s="4"/>
      <c r="CW262" s="4"/>
      <c r="CX262" s="4"/>
      <c r="CY262" s="4"/>
      <c r="CZ262" s="4"/>
      <c r="DA262" s="4"/>
      <c r="DB262" s="4"/>
      <c r="DC262" s="4"/>
      <c r="DD262" s="4"/>
      <c r="DE262" s="4"/>
      <c r="DF262" s="4"/>
      <c r="DG262" s="4"/>
      <c r="DH262" s="4"/>
      <c r="DI262" s="4"/>
      <c r="DJ262" s="4"/>
      <c r="DK262" s="4"/>
      <c r="DL262" s="4"/>
      <c r="DM262" s="4"/>
      <c r="DN262" s="4"/>
      <c r="DO262" s="4"/>
      <c r="DP262" s="4"/>
      <c r="DQ262" s="4"/>
      <c r="DR262" s="4"/>
      <c r="DS262" s="4"/>
      <c r="DT262" s="4"/>
      <c r="DU262" s="4"/>
      <c r="DV262" s="4"/>
      <c r="DW262" s="4"/>
      <c r="DX262" s="4"/>
      <c r="DY262" s="4"/>
      <c r="DZ262" s="4"/>
      <c r="EA262" s="4"/>
      <c r="EB262" s="4"/>
      <c r="EC262" s="4"/>
      <c r="ED262" s="4"/>
      <c r="EE262" s="4"/>
      <c r="EF262" s="4"/>
      <c r="EG262" s="4"/>
      <c r="EH262" s="4"/>
      <c r="EI262" s="4"/>
      <c r="EJ262" s="4"/>
      <c r="EK262" s="4"/>
      <c r="EL262" s="4"/>
      <c r="EM262" s="4"/>
      <c r="EN262" s="4"/>
      <c r="EO262" s="4"/>
      <c r="EP262" s="4"/>
      <c r="EQ262" s="4"/>
      <c r="ER262" s="4"/>
      <c r="ES262" s="4"/>
      <c r="ET262" s="4"/>
      <c r="EU262" s="4"/>
      <c r="EV262" s="4"/>
      <c r="EW262" s="4"/>
      <c r="EX262" s="4"/>
      <c r="EY262" s="4"/>
      <c r="EZ262" s="4"/>
      <c r="FA262" s="4"/>
      <c r="FB262" s="4"/>
      <c r="FC262" s="4"/>
      <c r="FD262" s="4"/>
      <c r="FE262" s="4"/>
      <c r="FF262" s="4"/>
      <c r="FG262" s="4"/>
      <c r="FH262" s="4"/>
      <c r="FI262" s="4"/>
      <c r="FJ262" s="4"/>
      <c r="FK262" s="4"/>
      <c r="FL262" s="4"/>
      <c r="FM262" s="4"/>
      <c r="FN262" s="4"/>
      <c r="FO262" s="4"/>
      <c r="FP262" s="4"/>
      <c r="FQ262" s="4"/>
      <c r="FR262" s="4"/>
      <c r="FS262" s="4"/>
      <c r="FT262" s="4"/>
      <c r="FU262" s="4"/>
      <c r="FV262" s="4"/>
      <c r="FW262" s="4"/>
      <c r="FX262" s="4"/>
      <c r="FY262" s="4"/>
      <c r="FZ262" s="4"/>
      <c r="GA262" s="4"/>
      <c r="GB262" s="4"/>
      <c r="GC262" s="4"/>
      <c r="GD262" s="4"/>
      <c r="GE262" s="4"/>
      <c r="GF262" s="4"/>
      <c r="GG262" s="4"/>
      <c r="GH262" s="4"/>
      <c r="GI262" s="4"/>
      <c r="GJ262" s="4"/>
      <c r="GK262" s="4"/>
      <c r="GL262" s="4"/>
      <c r="GM262" s="4"/>
      <c r="GN262" s="4"/>
      <c r="GO262" s="4"/>
      <c r="GP262" s="4"/>
      <c r="GQ262" s="4"/>
      <c r="GR262" s="4"/>
      <c r="GS262" s="4"/>
      <c r="GT262" s="4"/>
      <c r="GU262" s="4"/>
      <c r="GV262" s="4"/>
      <c r="GW262" s="4"/>
      <c r="GX262" s="4"/>
      <c r="GY262" s="4"/>
      <c r="GZ262" s="4"/>
      <c r="HA262" s="4"/>
      <c r="HB262" s="4"/>
      <c r="HC262" s="4"/>
      <c r="HD262" s="4"/>
      <c r="HE262" s="4"/>
      <c r="HF262" s="4"/>
      <c r="HG262" s="4"/>
      <c r="HH262" s="4"/>
    </row>
    <row r="263" spans="1:216" s="2" customFormat="1" ht="43.5" customHeight="1">
      <c r="A263" s="13" t="s">
        <v>992</v>
      </c>
      <c r="B263" s="14">
        <v>44588</v>
      </c>
      <c r="C263" s="90" t="s">
        <v>946</v>
      </c>
      <c r="D263" s="52">
        <v>30000000</v>
      </c>
      <c r="E263" s="38" t="s">
        <v>993</v>
      </c>
      <c r="F263" s="38" t="s">
        <v>931</v>
      </c>
      <c r="G263" s="59">
        <v>181</v>
      </c>
      <c r="H263" s="58">
        <v>0</v>
      </c>
      <c r="I263" s="59">
        <v>0</v>
      </c>
      <c r="J263" s="14">
        <v>44588</v>
      </c>
      <c r="K263" s="14">
        <v>44768</v>
      </c>
      <c r="L263" s="28">
        <v>0.16</v>
      </c>
      <c r="M263" s="28">
        <v>0.16</v>
      </c>
      <c r="N263" s="14" t="s">
        <v>21</v>
      </c>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c r="BM263" s="4"/>
      <c r="BN263" s="4"/>
      <c r="BO263" s="4"/>
      <c r="BP263" s="4"/>
      <c r="BQ263" s="4"/>
      <c r="BR263" s="4"/>
      <c r="BS263" s="4"/>
      <c r="BT263" s="4"/>
      <c r="BU263" s="4"/>
      <c r="BV263" s="4"/>
      <c r="BW263" s="4"/>
      <c r="BX263" s="4"/>
      <c r="BY263" s="4"/>
      <c r="BZ263" s="4"/>
      <c r="CA263" s="4"/>
      <c r="CB263" s="4"/>
      <c r="CC263" s="4"/>
      <c r="CD263" s="4"/>
      <c r="CE263" s="4"/>
      <c r="CF263" s="4"/>
      <c r="CG263" s="4"/>
      <c r="CH263" s="4"/>
      <c r="CI263" s="4"/>
      <c r="CJ263" s="4"/>
      <c r="CK263" s="4"/>
      <c r="CL263" s="4"/>
      <c r="CM263" s="4"/>
      <c r="CN263" s="4"/>
      <c r="CO263" s="4"/>
      <c r="CP263" s="4"/>
      <c r="CQ263" s="4"/>
      <c r="CR263" s="4"/>
      <c r="CS263" s="4"/>
      <c r="CT263" s="4"/>
      <c r="CU263" s="4"/>
      <c r="CV263" s="4"/>
      <c r="CW263" s="4"/>
      <c r="CX263" s="4"/>
      <c r="CY263" s="4"/>
      <c r="CZ263" s="4"/>
      <c r="DA263" s="4"/>
      <c r="DB263" s="4"/>
      <c r="DC263" s="4"/>
      <c r="DD263" s="4"/>
      <c r="DE263" s="4"/>
      <c r="DF263" s="4"/>
      <c r="DG263" s="4"/>
      <c r="DH263" s="4"/>
      <c r="DI263" s="4"/>
      <c r="DJ263" s="4"/>
      <c r="DK263" s="4"/>
      <c r="DL263" s="4"/>
      <c r="DM263" s="4"/>
      <c r="DN263" s="4"/>
      <c r="DO263" s="4"/>
      <c r="DP263" s="4"/>
      <c r="DQ263" s="4"/>
      <c r="DR263" s="4"/>
      <c r="DS263" s="4"/>
      <c r="DT263" s="4"/>
      <c r="DU263" s="4"/>
      <c r="DV263" s="4"/>
      <c r="DW263" s="4"/>
      <c r="DX263" s="4"/>
      <c r="DY263" s="4"/>
      <c r="DZ263" s="4"/>
      <c r="EA263" s="4"/>
      <c r="EB263" s="4"/>
      <c r="EC263" s="4"/>
      <c r="ED263" s="4"/>
      <c r="EE263" s="4"/>
      <c r="EF263" s="4"/>
      <c r="EG263" s="4"/>
      <c r="EH263" s="4"/>
      <c r="EI263" s="4"/>
      <c r="EJ263" s="4"/>
      <c r="EK263" s="4"/>
      <c r="EL263" s="4"/>
      <c r="EM263" s="4"/>
      <c r="EN263" s="4"/>
      <c r="EO263" s="4"/>
      <c r="EP263" s="4"/>
      <c r="EQ263" s="4"/>
      <c r="ER263" s="4"/>
      <c r="ES263" s="4"/>
      <c r="ET263" s="4"/>
      <c r="EU263" s="4"/>
      <c r="EV263" s="4"/>
      <c r="EW263" s="4"/>
      <c r="EX263" s="4"/>
      <c r="EY263" s="4"/>
      <c r="EZ263" s="4"/>
      <c r="FA263" s="4"/>
      <c r="FB263" s="4"/>
      <c r="FC263" s="4"/>
      <c r="FD263" s="4"/>
      <c r="FE263" s="4"/>
      <c r="FF263" s="4"/>
      <c r="FG263" s="4"/>
      <c r="FH263" s="4"/>
      <c r="FI263" s="4"/>
      <c r="FJ263" s="4"/>
      <c r="FK263" s="4"/>
      <c r="FL263" s="4"/>
      <c r="FM263" s="4"/>
      <c r="FN263" s="4"/>
      <c r="FO263" s="4"/>
      <c r="FP263" s="4"/>
      <c r="FQ263" s="4"/>
      <c r="FR263" s="4"/>
      <c r="FS263" s="4"/>
      <c r="FT263" s="4"/>
      <c r="FU263" s="4"/>
      <c r="FV263" s="4"/>
      <c r="FW263" s="4"/>
      <c r="FX263" s="4"/>
      <c r="FY263" s="4"/>
      <c r="FZ263" s="4"/>
      <c r="GA263" s="4"/>
      <c r="GB263" s="4"/>
      <c r="GC263" s="4"/>
      <c r="GD263" s="4"/>
      <c r="GE263" s="4"/>
      <c r="GF263" s="4"/>
      <c r="GG263" s="4"/>
      <c r="GH263" s="4"/>
      <c r="GI263" s="4"/>
      <c r="GJ263" s="4"/>
      <c r="GK263" s="4"/>
      <c r="GL263" s="4"/>
      <c r="GM263" s="4"/>
      <c r="GN263" s="4"/>
      <c r="GO263" s="4"/>
      <c r="GP263" s="4"/>
      <c r="GQ263" s="4"/>
      <c r="GR263" s="4"/>
      <c r="GS263" s="4"/>
      <c r="GT263" s="4"/>
      <c r="GU263" s="4"/>
      <c r="GV263" s="4"/>
      <c r="GW263" s="4"/>
      <c r="GX263" s="4"/>
      <c r="GY263" s="4"/>
      <c r="GZ263" s="4"/>
      <c r="HA263" s="4"/>
      <c r="HB263" s="4"/>
      <c r="HC263" s="4"/>
      <c r="HD263" s="4"/>
      <c r="HE263" s="4"/>
      <c r="HF263" s="4"/>
      <c r="HG263" s="4"/>
      <c r="HH263" s="4"/>
    </row>
    <row r="264" spans="1:216" s="2" customFormat="1" ht="43.5" customHeight="1">
      <c r="A264" s="13" t="s">
        <v>994</v>
      </c>
      <c r="B264" s="14">
        <v>44589</v>
      </c>
      <c r="C264" s="90" t="s">
        <v>995</v>
      </c>
      <c r="D264" s="52">
        <v>818472134</v>
      </c>
      <c r="E264" s="38" t="s">
        <v>996</v>
      </c>
      <c r="F264" s="38" t="s">
        <v>997</v>
      </c>
      <c r="G264" s="59">
        <v>334</v>
      </c>
      <c r="H264" s="58">
        <v>0</v>
      </c>
      <c r="I264" s="59">
        <v>0</v>
      </c>
      <c r="J264" s="14">
        <v>44589</v>
      </c>
      <c r="K264" s="14">
        <v>44922</v>
      </c>
      <c r="L264" s="35">
        <v>0</v>
      </c>
      <c r="M264" s="35">
        <v>0</v>
      </c>
      <c r="N264" s="14" t="s">
        <v>21</v>
      </c>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c r="BL264" s="4"/>
      <c r="BM264" s="4"/>
      <c r="BN264" s="4"/>
      <c r="BO264" s="4"/>
      <c r="BP264" s="4"/>
      <c r="BQ264" s="4"/>
      <c r="BR264" s="4"/>
      <c r="BS264" s="4"/>
      <c r="BT264" s="4"/>
      <c r="BU264" s="4"/>
      <c r="BV264" s="4"/>
      <c r="BW264" s="4"/>
      <c r="BX264" s="4"/>
      <c r="BY264" s="4"/>
      <c r="BZ264" s="4"/>
      <c r="CA264" s="4"/>
      <c r="CB264" s="4"/>
      <c r="CC264" s="4"/>
      <c r="CD264" s="4"/>
      <c r="CE264" s="4"/>
      <c r="CF264" s="4"/>
      <c r="CG264" s="4"/>
      <c r="CH264" s="4"/>
      <c r="CI264" s="4"/>
      <c r="CJ264" s="4"/>
      <c r="CK264" s="4"/>
      <c r="CL264" s="4"/>
      <c r="CM264" s="4"/>
      <c r="CN264" s="4"/>
      <c r="CO264" s="4"/>
      <c r="CP264" s="4"/>
      <c r="CQ264" s="4"/>
      <c r="CR264" s="4"/>
      <c r="CS264" s="4"/>
      <c r="CT264" s="4"/>
      <c r="CU264" s="4"/>
      <c r="CV264" s="4"/>
      <c r="CW264" s="4"/>
      <c r="CX264" s="4"/>
      <c r="CY264" s="4"/>
      <c r="CZ264" s="4"/>
      <c r="DA264" s="4"/>
      <c r="DB264" s="4"/>
      <c r="DC264" s="4"/>
      <c r="DD264" s="4"/>
      <c r="DE264" s="4"/>
      <c r="DF264" s="4"/>
      <c r="DG264" s="4"/>
      <c r="DH264" s="4"/>
      <c r="DI264" s="4"/>
      <c r="DJ264" s="4"/>
      <c r="DK264" s="4"/>
      <c r="DL264" s="4"/>
      <c r="DM264" s="4"/>
      <c r="DN264" s="4"/>
      <c r="DO264" s="4"/>
      <c r="DP264" s="4"/>
      <c r="DQ264" s="4"/>
      <c r="DR264" s="4"/>
      <c r="DS264" s="4"/>
      <c r="DT264" s="4"/>
      <c r="DU264" s="4"/>
      <c r="DV264" s="4"/>
      <c r="DW264" s="4"/>
      <c r="DX264" s="4"/>
      <c r="DY264" s="4"/>
      <c r="DZ264" s="4"/>
      <c r="EA264" s="4"/>
      <c r="EB264" s="4"/>
      <c r="EC264" s="4"/>
      <c r="ED264" s="4"/>
      <c r="EE264" s="4"/>
      <c r="EF264" s="4"/>
      <c r="EG264" s="4"/>
      <c r="EH264" s="4"/>
      <c r="EI264" s="4"/>
      <c r="EJ264" s="4"/>
      <c r="EK264" s="4"/>
      <c r="EL264" s="4"/>
      <c r="EM264" s="4"/>
      <c r="EN264" s="4"/>
      <c r="EO264" s="4"/>
      <c r="EP264" s="4"/>
      <c r="EQ264" s="4"/>
      <c r="ER264" s="4"/>
      <c r="ES264" s="4"/>
      <c r="ET264" s="4"/>
      <c r="EU264" s="4"/>
      <c r="EV264" s="4"/>
      <c r="EW264" s="4"/>
      <c r="EX264" s="4"/>
      <c r="EY264" s="4"/>
      <c r="EZ264" s="4"/>
      <c r="FA264" s="4"/>
      <c r="FB264" s="4"/>
      <c r="FC264" s="4"/>
      <c r="FD264" s="4"/>
      <c r="FE264" s="4"/>
      <c r="FF264" s="4"/>
      <c r="FG264" s="4"/>
      <c r="FH264" s="4"/>
      <c r="FI264" s="4"/>
      <c r="FJ264" s="4"/>
      <c r="FK264" s="4"/>
      <c r="FL264" s="4"/>
      <c r="FM264" s="4"/>
      <c r="FN264" s="4"/>
      <c r="FO264" s="4"/>
      <c r="FP264" s="4"/>
      <c r="FQ264" s="4"/>
      <c r="FR264" s="4"/>
      <c r="FS264" s="4"/>
      <c r="FT264" s="4"/>
      <c r="FU264" s="4"/>
      <c r="FV264" s="4"/>
      <c r="FW264" s="4"/>
      <c r="FX264" s="4"/>
      <c r="FY264" s="4"/>
      <c r="FZ264" s="4"/>
      <c r="GA264" s="4"/>
      <c r="GB264" s="4"/>
      <c r="GC264" s="4"/>
      <c r="GD264" s="4"/>
      <c r="GE264" s="4"/>
      <c r="GF264" s="4"/>
      <c r="GG264" s="4"/>
      <c r="GH264" s="4"/>
      <c r="GI264" s="4"/>
      <c r="GJ264" s="4"/>
      <c r="GK264" s="4"/>
      <c r="GL264" s="4"/>
      <c r="GM264" s="4"/>
      <c r="GN264" s="4"/>
      <c r="GO264" s="4"/>
      <c r="GP264" s="4"/>
      <c r="GQ264" s="4"/>
      <c r="GR264" s="4"/>
      <c r="GS264" s="4"/>
      <c r="GT264" s="4"/>
      <c r="GU264" s="4"/>
      <c r="GV264" s="4"/>
      <c r="GW264" s="4"/>
      <c r="GX264" s="4"/>
      <c r="GY264" s="4"/>
      <c r="GZ264" s="4"/>
      <c r="HA264" s="4"/>
      <c r="HB264" s="4"/>
      <c r="HC264" s="4"/>
      <c r="HD264" s="4"/>
      <c r="HE264" s="4"/>
      <c r="HF264" s="4"/>
      <c r="HG264" s="4"/>
      <c r="HH264" s="4"/>
    </row>
    <row r="265" spans="1:216" s="2" customFormat="1" ht="43.5" customHeight="1">
      <c r="A265" s="13" t="s">
        <v>998</v>
      </c>
      <c r="B265" s="14">
        <v>44589</v>
      </c>
      <c r="C265" s="90" t="s">
        <v>999</v>
      </c>
      <c r="D265" s="52">
        <v>57034800</v>
      </c>
      <c r="E265" s="38" t="s">
        <v>1000</v>
      </c>
      <c r="F265" s="38" t="s">
        <v>1001</v>
      </c>
      <c r="G265" s="59">
        <v>181</v>
      </c>
      <c r="H265" s="58">
        <v>0</v>
      </c>
      <c r="I265" s="59">
        <v>0</v>
      </c>
      <c r="J265" s="14">
        <v>44589</v>
      </c>
      <c r="K265" s="14">
        <v>44769</v>
      </c>
      <c r="L265" s="28">
        <v>0.1666</v>
      </c>
      <c r="M265" s="28">
        <v>0.1666</v>
      </c>
      <c r="N265" s="14" t="s">
        <v>21</v>
      </c>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c r="BM265" s="4"/>
      <c r="BN265" s="4"/>
      <c r="BO265" s="4"/>
      <c r="BP265" s="4"/>
      <c r="BQ265" s="4"/>
      <c r="BR265" s="4"/>
      <c r="BS265" s="4"/>
      <c r="BT265" s="4"/>
      <c r="BU265" s="4"/>
      <c r="BV265" s="4"/>
      <c r="BW265" s="4"/>
      <c r="BX265" s="4"/>
      <c r="BY265" s="4"/>
      <c r="BZ265" s="4"/>
      <c r="CA265" s="4"/>
      <c r="CB265" s="4"/>
      <c r="CC265" s="4"/>
      <c r="CD265" s="4"/>
      <c r="CE265" s="4"/>
      <c r="CF265" s="4"/>
      <c r="CG265" s="4"/>
      <c r="CH265" s="4"/>
      <c r="CI265" s="4"/>
      <c r="CJ265" s="4"/>
      <c r="CK265" s="4"/>
      <c r="CL265" s="4"/>
      <c r="CM265" s="4"/>
      <c r="CN265" s="4"/>
      <c r="CO265" s="4"/>
      <c r="CP265" s="4"/>
      <c r="CQ265" s="4"/>
      <c r="CR265" s="4"/>
      <c r="CS265" s="4"/>
      <c r="CT265" s="4"/>
      <c r="CU265" s="4"/>
      <c r="CV265" s="4"/>
      <c r="CW265" s="4"/>
      <c r="CX265" s="4"/>
      <c r="CY265" s="4"/>
      <c r="CZ265" s="4"/>
      <c r="DA265" s="4"/>
      <c r="DB265" s="4"/>
      <c r="DC265" s="4"/>
      <c r="DD265" s="4"/>
      <c r="DE265" s="4"/>
      <c r="DF265" s="4"/>
      <c r="DG265" s="4"/>
      <c r="DH265" s="4"/>
      <c r="DI265" s="4"/>
      <c r="DJ265" s="4"/>
      <c r="DK265" s="4"/>
      <c r="DL265" s="4"/>
      <c r="DM265" s="4"/>
      <c r="DN265" s="4"/>
      <c r="DO265" s="4"/>
      <c r="DP265" s="4"/>
      <c r="DQ265" s="4"/>
      <c r="DR265" s="4"/>
      <c r="DS265" s="4"/>
      <c r="DT265" s="4"/>
      <c r="DU265" s="4"/>
      <c r="DV265" s="4"/>
      <c r="DW265" s="4"/>
      <c r="DX265" s="4"/>
      <c r="DY265" s="4"/>
      <c r="DZ265" s="4"/>
      <c r="EA265" s="4"/>
      <c r="EB265" s="4"/>
      <c r="EC265" s="4"/>
      <c r="ED265" s="4"/>
      <c r="EE265" s="4"/>
      <c r="EF265" s="4"/>
      <c r="EG265" s="4"/>
      <c r="EH265" s="4"/>
      <c r="EI265" s="4"/>
      <c r="EJ265" s="4"/>
      <c r="EK265" s="4"/>
      <c r="EL265" s="4"/>
      <c r="EM265" s="4"/>
      <c r="EN265" s="4"/>
      <c r="EO265" s="4"/>
      <c r="EP265" s="4"/>
      <c r="EQ265" s="4"/>
      <c r="ER265" s="4"/>
      <c r="ES265" s="4"/>
      <c r="ET265" s="4"/>
      <c r="EU265" s="4"/>
      <c r="EV265" s="4"/>
      <c r="EW265" s="4"/>
      <c r="EX265" s="4"/>
      <c r="EY265" s="4"/>
      <c r="EZ265" s="4"/>
      <c r="FA265" s="4"/>
      <c r="FB265" s="4"/>
      <c r="FC265" s="4"/>
      <c r="FD265" s="4"/>
      <c r="FE265" s="4"/>
      <c r="FF265" s="4"/>
      <c r="FG265" s="4"/>
      <c r="FH265" s="4"/>
      <c r="FI265" s="4"/>
      <c r="FJ265" s="4"/>
      <c r="FK265" s="4"/>
      <c r="FL265" s="4"/>
      <c r="FM265" s="4"/>
      <c r="FN265" s="4"/>
      <c r="FO265" s="4"/>
      <c r="FP265" s="4"/>
      <c r="FQ265" s="4"/>
      <c r="FR265" s="4"/>
      <c r="FS265" s="4"/>
      <c r="FT265" s="4"/>
      <c r="FU265" s="4"/>
      <c r="FV265" s="4"/>
      <c r="FW265" s="4"/>
      <c r="FX265" s="4"/>
      <c r="FY265" s="4"/>
      <c r="FZ265" s="4"/>
      <c r="GA265" s="4"/>
      <c r="GB265" s="4"/>
      <c r="GC265" s="4"/>
      <c r="GD265" s="4"/>
      <c r="GE265" s="4"/>
      <c r="GF265" s="4"/>
      <c r="GG265" s="4"/>
      <c r="GH265" s="4"/>
      <c r="GI265" s="4"/>
      <c r="GJ265" s="4"/>
      <c r="GK265" s="4"/>
      <c r="GL265" s="4"/>
      <c r="GM265" s="4"/>
      <c r="GN265" s="4"/>
      <c r="GO265" s="4"/>
      <c r="GP265" s="4"/>
      <c r="GQ265" s="4"/>
      <c r="GR265" s="4"/>
      <c r="GS265" s="4"/>
      <c r="GT265" s="4"/>
      <c r="GU265" s="4"/>
      <c r="GV265" s="4"/>
      <c r="GW265" s="4"/>
      <c r="GX265" s="4"/>
      <c r="GY265" s="4"/>
      <c r="GZ265" s="4"/>
      <c r="HA265" s="4"/>
      <c r="HB265" s="4"/>
      <c r="HC265" s="4"/>
      <c r="HD265" s="4"/>
      <c r="HE265" s="4"/>
      <c r="HF265" s="4"/>
      <c r="HG265" s="4"/>
      <c r="HH265" s="4"/>
    </row>
    <row r="266" spans="1:216" s="2" customFormat="1" ht="43.5" customHeight="1">
      <c r="A266" s="13" t="s">
        <v>1002</v>
      </c>
      <c r="B266" s="14">
        <v>44588</v>
      </c>
      <c r="C266" s="90" t="s">
        <v>1003</v>
      </c>
      <c r="D266" s="52">
        <v>15843000</v>
      </c>
      <c r="E266" s="38" t="s">
        <v>1004</v>
      </c>
      <c r="F266" s="38" t="s">
        <v>1001</v>
      </c>
      <c r="G266" s="59">
        <v>181</v>
      </c>
      <c r="H266" s="58">
        <v>0</v>
      </c>
      <c r="I266" s="59">
        <v>0</v>
      </c>
      <c r="J266" s="14">
        <v>37283</v>
      </c>
      <c r="K266" s="14">
        <v>44768</v>
      </c>
      <c r="L266" s="28">
        <v>0.1666</v>
      </c>
      <c r="M266" s="28">
        <v>0.1666</v>
      </c>
      <c r="N266" s="14" t="s">
        <v>21</v>
      </c>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c r="BM266" s="4"/>
      <c r="BN266" s="4"/>
      <c r="BO266" s="4"/>
      <c r="BP266" s="4"/>
      <c r="BQ266" s="4"/>
      <c r="BR266" s="4"/>
      <c r="BS266" s="4"/>
      <c r="BT266" s="4"/>
      <c r="BU266" s="4"/>
      <c r="BV266" s="4"/>
      <c r="BW266" s="4"/>
      <c r="BX266" s="4"/>
      <c r="BY266" s="4"/>
      <c r="BZ266" s="4"/>
      <c r="CA266" s="4"/>
      <c r="CB266" s="4"/>
      <c r="CC266" s="4"/>
      <c r="CD266" s="4"/>
      <c r="CE266" s="4"/>
      <c r="CF266" s="4"/>
      <c r="CG266" s="4"/>
      <c r="CH266" s="4"/>
      <c r="CI266" s="4"/>
      <c r="CJ266" s="4"/>
      <c r="CK266" s="4"/>
      <c r="CL266" s="4"/>
      <c r="CM266" s="4"/>
      <c r="CN266" s="4"/>
      <c r="CO266" s="4"/>
      <c r="CP266" s="4"/>
      <c r="CQ266" s="4"/>
      <c r="CR266" s="4"/>
      <c r="CS266" s="4"/>
      <c r="CT266" s="4"/>
      <c r="CU266" s="4"/>
      <c r="CV266" s="4"/>
      <c r="CW266" s="4"/>
      <c r="CX266" s="4"/>
      <c r="CY266" s="4"/>
      <c r="CZ266" s="4"/>
      <c r="DA266" s="4"/>
      <c r="DB266" s="4"/>
      <c r="DC266" s="4"/>
      <c r="DD266" s="4"/>
      <c r="DE266" s="4"/>
      <c r="DF266" s="4"/>
      <c r="DG266" s="4"/>
      <c r="DH266" s="4"/>
      <c r="DI266" s="4"/>
      <c r="DJ266" s="4"/>
      <c r="DK266" s="4"/>
      <c r="DL266" s="4"/>
      <c r="DM266" s="4"/>
      <c r="DN266" s="4"/>
      <c r="DO266" s="4"/>
      <c r="DP266" s="4"/>
      <c r="DQ266" s="4"/>
      <c r="DR266" s="4"/>
      <c r="DS266" s="4"/>
      <c r="DT266" s="4"/>
      <c r="DU266" s="4"/>
      <c r="DV266" s="4"/>
      <c r="DW266" s="4"/>
      <c r="DX266" s="4"/>
      <c r="DY266" s="4"/>
      <c r="DZ266" s="4"/>
      <c r="EA266" s="4"/>
      <c r="EB266" s="4"/>
      <c r="EC266" s="4"/>
      <c r="ED266" s="4"/>
      <c r="EE266" s="4"/>
      <c r="EF266" s="4"/>
      <c r="EG266" s="4"/>
      <c r="EH266" s="4"/>
      <c r="EI266" s="4"/>
      <c r="EJ266" s="4"/>
      <c r="EK266" s="4"/>
      <c r="EL266" s="4"/>
      <c r="EM266" s="4"/>
      <c r="EN266" s="4"/>
      <c r="EO266" s="4"/>
      <c r="EP266" s="4"/>
      <c r="EQ266" s="4"/>
      <c r="ER266" s="4"/>
      <c r="ES266" s="4"/>
      <c r="ET266" s="4"/>
      <c r="EU266" s="4"/>
      <c r="EV266" s="4"/>
      <c r="EW266" s="4"/>
      <c r="EX266" s="4"/>
      <c r="EY266" s="4"/>
      <c r="EZ266" s="4"/>
      <c r="FA266" s="4"/>
      <c r="FB266" s="4"/>
      <c r="FC266" s="4"/>
      <c r="FD266" s="4"/>
      <c r="FE266" s="4"/>
      <c r="FF266" s="4"/>
      <c r="FG266" s="4"/>
      <c r="FH266" s="4"/>
      <c r="FI266" s="4"/>
      <c r="FJ266" s="4"/>
      <c r="FK266" s="4"/>
      <c r="FL266" s="4"/>
      <c r="FM266" s="4"/>
      <c r="FN266" s="4"/>
      <c r="FO266" s="4"/>
      <c r="FP266" s="4"/>
      <c r="FQ266" s="4"/>
      <c r="FR266" s="4"/>
      <c r="FS266" s="4"/>
      <c r="FT266" s="4"/>
      <c r="FU266" s="4"/>
      <c r="FV266" s="4"/>
      <c r="FW266" s="4"/>
      <c r="FX266" s="4"/>
      <c r="FY266" s="4"/>
      <c r="FZ266" s="4"/>
      <c r="GA266" s="4"/>
      <c r="GB266" s="4"/>
      <c r="GC266" s="4"/>
      <c r="GD266" s="4"/>
      <c r="GE266" s="4"/>
      <c r="GF266" s="4"/>
      <c r="GG266" s="4"/>
      <c r="GH266" s="4"/>
      <c r="GI266" s="4"/>
      <c r="GJ266" s="4"/>
      <c r="GK266" s="4"/>
      <c r="GL266" s="4"/>
      <c r="GM266" s="4"/>
      <c r="GN266" s="4"/>
      <c r="GO266" s="4"/>
      <c r="GP266" s="4"/>
      <c r="GQ266" s="4"/>
      <c r="GR266" s="4"/>
      <c r="GS266" s="4"/>
      <c r="GT266" s="4"/>
      <c r="GU266" s="4"/>
      <c r="GV266" s="4"/>
      <c r="GW266" s="4"/>
      <c r="GX266" s="4"/>
      <c r="GY266" s="4"/>
      <c r="GZ266" s="4"/>
      <c r="HA266" s="4"/>
      <c r="HB266" s="4"/>
      <c r="HC266" s="4"/>
      <c r="HD266" s="4"/>
      <c r="HE266" s="4"/>
      <c r="HF266" s="4"/>
      <c r="HG266" s="4"/>
      <c r="HH266" s="4"/>
    </row>
    <row r="267" spans="1:216" s="2" customFormat="1" ht="43.5" customHeight="1">
      <c r="A267" s="13" t="s">
        <v>1005</v>
      </c>
      <c r="B267" s="14">
        <v>44588</v>
      </c>
      <c r="C267" s="90" t="s">
        <v>1006</v>
      </c>
      <c r="D267" s="52">
        <v>57034800</v>
      </c>
      <c r="E267" s="38" t="s">
        <v>1007</v>
      </c>
      <c r="F267" s="38" t="s">
        <v>1001</v>
      </c>
      <c r="G267" s="59">
        <v>181</v>
      </c>
      <c r="H267" s="58">
        <v>0</v>
      </c>
      <c r="I267" s="59">
        <v>0</v>
      </c>
      <c r="J267" s="14">
        <v>44589</v>
      </c>
      <c r="K267" s="14">
        <v>44769</v>
      </c>
      <c r="L267" s="28">
        <v>0.1666</v>
      </c>
      <c r="M267" s="28">
        <v>0.1666</v>
      </c>
      <c r="N267" s="14" t="s">
        <v>21</v>
      </c>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BQ267" s="4"/>
      <c r="BR267" s="4"/>
      <c r="BS267" s="4"/>
      <c r="BT267" s="4"/>
      <c r="BU267" s="4"/>
      <c r="BV267" s="4"/>
      <c r="BW267" s="4"/>
      <c r="BX267" s="4"/>
      <c r="BY267" s="4"/>
      <c r="BZ267" s="4"/>
      <c r="CA267" s="4"/>
      <c r="CB267" s="4"/>
      <c r="CC267" s="4"/>
      <c r="CD267" s="4"/>
      <c r="CE267" s="4"/>
      <c r="CF267" s="4"/>
      <c r="CG267" s="4"/>
      <c r="CH267" s="4"/>
      <c r="CI267" s="4"/>
      <c r="CJ267" s="4"/>
      <c r="CK267" s="4"/>
      <c r="CL267" s="4"/>
      <c r="CM267" s="4"/>
      <c r="CN267" s="4"/>
      <c r="CO267" s="4"/>
      <c r="CP267" s="4"/>
      <c r="CQ267" s="4"/>
      <c r="CR267" s="4"/>
      <c r="CS267" s="4"/>
      <c r="CT267" s="4"/>
      <c r="CU267" s="4"/>
      <c r="CV267" s="4"/>
      <c r="CW267" s="4"/>
      <c r="CX267" s="4"/>
      <c r="CY267" s="4"/>
      <c r="CZ267" s="4"/>
      <c r="DA267" s="4"/>
      <c r="DB267" s="4"/>
      <c r="DC267" s="4"/>
      <c r="DD267" s="4"/>
      <c r="DE267" s="4"/>
      <c r="DF267" s="4"/>
      <c r="DG267" s="4"/>
      <c r="DH267" s="4"/>
      <c r="DI267" s="4"/>
      <c r="DJ267" s="4"/>
      <c r="DK267" s="4"/>
      <c r="DL267" s="4"/>
      <c r="DM267" s="4"/>
      <c r="DN267" s="4"/>
      <c r="DO267" s="4"/>
      <c r="DP267" s="4"/>
      <c r="DQ267" s="4"/>
      <c r="DR267" s="4"/>
      <c r="DS267" s="4"/>
      <c r="DT267" s="4"/>
      <c r="DU267" s="4"/>
      <c r="DV267" s="4"/>
      <c r="DW267" s="4"/>
      <c r="DX267" s="4"/>
      <c r="DY267" s="4"/>
      <c r="DZ267" s="4"/>
      <c r="EA267" s="4"/>
      <c r="EB267" s="4"/>
      <c r="EC267" s="4"/>
      <c r="ED267" s="4"/>
      <c r="EE267" s="4"/>
      <c r="EF267" s="4"/>
      <c r="EG267" s="4"/>
      <c r="EH267" s="4"/>
      <c r="EI267" s="4"/>
      <c r="EJ267" s="4"/>
      <c r="EK267" s="4"/>
      <c r="EL267" s="4"/>
      <c r="EM267" s="4"/>
      <c r="EN267" s="4"/>
      <c r="EO267" s="4"/>
      <c r="EP267" s="4"/>
      <c r="EQ267" s="4"/>
      <c r="ER267" s="4"/>
      <c r="ES267" s="4"/>
      <c r="ET267" s="4"/>
      <c r="EU267" s="4"/>
      <c r="EV267" s="4"/>
      <c r="EW267" s="4"/>
      <c r="EX267" s="4"/>
      <c r="EY267" s="4"/>
      <c r="EZ267" s="4"/>
      <c r="FA267" s="4"/>
      <c r="FB267" s="4"/>
      <c r="FC267" s="4"/>
      <c r="FD267" s="4"/>
      <c r="FE267" s="4"/>
      <c r="FF267" s="4"/>
      <c r="FG267" s="4"/>
      <c r="FH267" s="4"/>
      <c r="FI267" s="4"/>
      <c r="FJ267" s="4"/>
      <c r="FK267" s="4"/>
      <c r="FL267" s="4"/>
      <c r="FM267" s="4"/>
      <c r="FN267" s="4"/>
      <c r="FO267" s="4"/>
      <c r="FP267" s="4"/>
      <c r="FQ267" s="4"/>
      <c r="FR267" s="4"/>
      <c r="FS267" s="4"/>
      <c r="FT267" s="4"/>
      <c r="FU267" s="4"/>
      <c r="FV267" s="4"/>
      <c r="FW267" s="4"/>
      <c r="FX267" s="4"/>
      <c r="FY267" s="4"/>
      <c r="FZ267" s="4"/>
      <c r="GA267" s="4"/>
      <c r="GB267" s="4"/>
      <c r="GC267" s="4"/>
      <c r="GD267" s="4"/>
      <c r="GE267" s="4"/>
      <c r="GF267" s="4"/>
      <c r="GG267" s="4"/>
      <c r="GH267" s="4"/>
      <c r="GI267" s="4"/>
      <c r="GJ267" s="4"/>
      <c r="GK267" s="4"/>
      <c r="GL267" s="4"/>
      <c r="GM267" s="4"/>
      <c r="GN267" s="4"/>
      <c r="GO267" s="4"/>
      <c r="GP267" s="4"/>
      <c r="GQ267" s="4"/>
      <c r="GR267" s="4"/>
      <c r="GS267" s="4"/>
      <c r="GT267" s="4"/>
      <c r="GU267" s="4"/>
      <c r="GV267" s="4"/>
      <c r="GW267" s="4"/>
      <c r="GX267" s="4"/>
      <c r="GY267" s="4"/>
      <c r="GZ267" s="4"/>
      <c r="HA267" s="4"/>
      <c r="HB267" s="4"/>
      <c r="HC267" s="4"/>
      <c r="HD267" s="4"/>
      <c r="HE267" s="4"/>
      <c r="HF267" s="4"/>
      <c r="HG267" s="4"/>
      <c r="HH267" s="4"/>
    </row>
    <row r="268" spans="1:216" s="2" customFormat="1" ht="43.5" customHeight="1">
      <c r="A268" s="13" t="s">
        <v>1008</v>
      </c>
      <c r="B268" s="14">
        <v>44588</v>
      </c>
      <c r="C268" s="90" t="s">
        <v>1009</v>
      </c>
      <c r="D268" s="52">
        <v>15843000</v>
      </c>
      <c r="E268" s="38" t="s">
        <v>1010</v>
      </c>
      <c r="F268" s="38" t="s">
        <v>1001</v>
      </c>
      <c r="G268" s="59">
        <v>181</v>
      </c>
      <c r="H268" s="58">
        <v>0</v>
      </c>
      <c r="I268" s="59">
        <v>0</v>
      </c>
      <c r="J268" s="14">
        <v>44589</v>
      </c>
      <c r="K268" s="14">
        <v>44769</v>
      </c>
      <c r="L268" s="28">
        <v>0.1666</v>
      </c>
      <c r="M268" s="28">
        <v>0.1666</v>
      </c>
      <c r="N268" s="14" t="s">
        <v>21</v>
      </c>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c r="BN268" s="4"/>
      <c r="BO268" s="4"/>
      <c r="BP268" s="4"/>
      <c r="BQ268" s="4"/>
      <c r="BR268" s="4"/>
      <c r="BS268" s="4"/>
      <c r="BT268" s="4"/>
      <c r="BU268" s="4"/>
      <c r="BV268" s="4"/>
      <c r="BW268" s="4"/>
      <c r="BX268" s="4"/>
      <c r="BY268" s="4"/>
      <c r="BZ268" s="4"/>
      <c r="CA268" s="4"/>
      <c r="CB268" s="4"/>
      <c r="CC268" s="4"/>
      <c r="CD268" s="4"/>
      <c r="CE268" s="4"/>
      <c r="CF268" s="4"/>
      <c r="CG268" s="4"/>
      <c r="CH268" s="4"/>
      <c r="CI268" s="4"/>
      <c r="CJ268" s="4"/>
      <c r="CK268" s="4"/>
      <c r="CL268" s="4"/>
      <c r="CM268" s="4"/>
      <c r="CN268" s="4"/>
      <c r="CO268" s="4"/>
      <c r="CP268" s="4"/>
      <c r="CQ268" s="4"/>
      <c r="CR268" s="4"/>
      <c r="CS268" s="4"/>
      <c r="CT268" s="4"/>
      <c r="CU268" s="4"/>
      <c r="CV268" s="4"/>
      <c r="CW268" s="4"/>
      <c r="CX268" s="4"/>
      <c r="CY268" s="4"/>
      <c r="CZ268" s="4"/>
      <c r="DA268" s="4"/>
      <c r="DB268" s="4"/>
      <c r="DC268" s="4"/>
      <c r="DD268" s="4"/>
      <c r="DE268" s="4"/>
      <c r="DF268" s="4"/>
      <c r="DG268" s="4"/>
      <c r="DH268" s="4"/>
      <c r="DI268" s="4"/>
      <c r="DJ268" s="4"/>
      <c r="DK268" s="4"/>
      <c r="DL268" s="4"/>
      <c r="DM268" s="4"/>
      <c r="DN268" s="4"/>
      <c r="DO268" s="4"/>
      <c r="DP268" s="4"/>
      <c r="DQ268" s="4"/>
      <c r="DR268" s="4"/>
      <c r="DS268" s="4"/>
      <c r="DT268" s="4"/>
      <c r="DU268" s="4"/>
      <c r="DV268" s="4"/>
      <c r="DW268" s="4"/>
      <c r="DX268" s="4"/>
      <c r="DY268" s="4"/>
      <c r="DZ268" s="4"/>
      <c r="EA268" s="4"/>
      <c r="EB268" s="4"/>
      <c r="EC268" s="4"/>
      <c r="ED268" s="4"/>
      <c r="EE268" s="4"/>
      <c r="EF268" s="4"/>
      <c r="EG268" s="4"/>
      <c r="EH268" s="4"/>
      <c r="EI268" s="4"/>
      <c r="EJ268" s="4"/>
      <c r="EK268" s="4"/>
      <c r="EL268" s="4"/>
      <c r="EM268" s="4"/>
      <c r="EN268" s="4"/>
      <c r="EO268" s="4"/>
      <c r="EP268" s="4"/>
      <c r="EQ268" s="4"/>
      <c r="ER268" s="4"/>
      <c r="ES268" s="4"/>
      <c r="ET268" s="4"/>
      <c r="EU268" s="4"/>
      <c r="EV268" s="4"/>
      <c r="EW268" s="4"/>
      <c r="EX268" s="4"/>
      <c r="EY268" s="4"/>
      <c r="EZ268" s="4"/>
      <c r="FA268" s="4"/>
      <c r="FB268" s="4"/>
      <c r="FC268" s="4"/>
      <c r="FD268" s="4"/>
      <c r="FE268" s="4"/>
      <c r="FF268" s="4"/>
      <c r="FG268" s="4"/>
      <c r="FH268" s="4"/>
      <c r="FI268" s="4"/>
      <c r="FJ268" s="4"/>
      <c r="FK268" s="4"/>
      <c r="FL268" s="4"/>
      <c r="FM268" s="4"/>
      <c r="FN268" s="4"/>
      <c r="FO268" s="4"/>
      <c r="FP268" s="4"/>
      <c r="FQ268" s="4"/>
      <c r="FR268" s="4"/>
      <c r="FS268" s="4"/>
      <c r="FT268" s="4"/>
      <c r="FU268" s="4"/>
      <c r="FV268" s="4"/>
      <c r="FW268" s="4"/>
      <c r="FX268" s="4"/>
      <c r="FY268" s="4"/>
      <c r="FZ268" s="4"/>
      <c r="GA268" s="4"/>
      <c r="GB268" s="4"/>
      <c r="GC268" s="4"/>
      <c r="GD268" s="4"/>
      <c r="GE268" s="4"/>
      <c r="GF268" s="4"/>
      <c r="GG268" s="4"/>
      <c r="GH268" s="4"/>
      <c r="GI268" s="4"/>
      <c r="GJ268" s="4"/>
      <c r="GK268" s="4"/>
      <c r="GL268" s="4"/>
      <c r="GM268" s="4"/>
      <c r="GN268" s="4"/>
      <c r="GO268" s="4"/>
      <c r="GP268" s="4"/>
      <c r="GQ268" s="4"/>
      <c r="GR268" s="4"/>
      <c r="GS268" s="4"/>
      <c r="GT268" s="4"/>
      <c r="GU268" s="4"/>
      <c r="GV268" s="4"/>
      <c r="GW268" s="4"/>
      <c r="GX268" s="4"/>
      <c r="GY268" s="4"/>
      <c r="GZ268" s="4"/>
      <c r="HA268" s="4"/>
      <c r="HB268" s="4"/>
      <c r="HC268" s="4"/>
      <c r="HD268" s="4"/>
      <c r="HE268" s="4"/>
      <c r="HF268" s="4"/>
      <c r="HG268" s="4"/>
      <c r="HH268" s="4"/>
    </row>
    <row r="269" spans="1:216" s="2" customFormat="1" ht="43.5" customHeight="1">
      <c r="A269" s="13" t="s">
        <v>1011</v>
      </c>
      <c r="B269" s="14">
        <v>44588</v>
      </c>
      <c r="C269" s="90" t="s">
        <v>1012</v>
      </c>
      <c r="D269" s="52">
        <v>2096232600</v>
      </c>
      <c r="E269" s="38" t="s">
        <v>1013</v>
      </c>
      <c r="F269" s="38" t="s">
        <v>185</v>
      </c>
      <c r="G269" s="59">
        <v>485</v>
      </c>
      <c r="H269" s="58">
        <v>0</v>
      </c>
      <c r="I269" s="59">
        <v>0</v>
      </c>
      <c r="J269" s="14">
        <v>44593</v>
      </c>
      <c r="K269" s="14">
        <v>45077</v>
      </c>
      <c r="L269" s="35">
        <v>0</v>
      </c>
      <c r="M269" s="35">
        <v>0</v>
      </c>
      <c r="N269" s="14" t="s">
        <v>21</v>
      </c>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c r="BL269" s="4"/>
      <c r="BM269" s="4"/>
      <c r="BN269" s="4"/>
      <c r="BO269" s="4"/>
      <c r="BP269" s="4"/>
      <c r="BQ269" s="4"/>
      <c r="BR269" s="4"/>
      <c r="BS269" s="4"/>
      <c r="BT269" s="4"/>
      <c r="BU269" s="4"/>
      <c r="BV269" s="4"/>
      <c r="BW269" s="4"/>
      <c r="BX269" s="4"/>
      <c r="BY269" s="4"/>
      <c r="BZ269" s="4"/>
      <c r="CA269" s="4"/>
      <c r="CB269" s="4"/>
      <c r="CC269" s="4"/>
      <c r="CD269" s="4"/>
      <c r="CE269" s="4"/>
      <c r="CF269" s="4"/>
      <c r="CG269" s="4"/>
      <c r="CH269" s="4"/>
      <c r="CI269" s="4"/>
      <c r="CJ269" s="4"/>
      <c r="CK269" s="4"/>
      <c r="CL269" s="4"/>
      <c r="CM269" s="4"/>
      <c r="CN269" s="4"/>
      <c r="CO269" s="4"/>
      <c r="CP269" s="4"/>
      <c r="CQ269" s="4"/>
      <c r="CR269" s="4"/>
      <c r="CS269" s="4"/>
      <c r="CT269" s="4"/>
      <c r="CU269" s="4"/>
      <c r="CV269" s="4"/>
      <c r="CW269" s="4"/>
      <c r="CX269" s="4"/>
      <c r="CY269" s="4"/>
      <c r="CZ269" s="4"/>
      <c r="DA269" s="4"/>
      <c r="DB269" s="4"/>
      <c r="DC269" s="4"/>
      <c r="DD269" s="4"/>
      <c r="DE269" s="4"/>
      <c r="DF269" s="4"/>
      <c r="DG269" s="4"/>
      <c r="DH269" s="4"/>
      <c r="DI269" s="4"/>
      <c r="DJ269" s="4"/>
      <c r="DK269" s="4"/>
      <c r="DL269" s="4"/>
      <c r="DM269" s="4"/>
      <c r="DN269" s="4"/>
      <c r="DO269" s="4"/>
      <c r="DP269" s="4"/>
      <c r="DQ269" s="4"/>
      <c r="DR269" s="4"/>
      <c r="DS269" s="4"/>
      <c r="DT269" s="4"/>
      <c r="DU269" s="4"/>
      <c r="DV269" s="4"/>
      <c r="DW269" s="4"/>
      <c r="DX269" s="4"/>
      <c r="DY269" s="4"/>
      <c r="DZ269" s="4"/>
      <c r="EA269" s="4"/>
      <c r="EB269" s="4"/>
      <c r="EC269" s="4"/>
      <c r="ED269" s="4"/>
      <c r="EE269" s="4"/>
      <c r="EF269" s="4"/>
      <c r="EG269" s="4"/>
      <c r="EH269" s="4"/>
      <c r="EI269" s="4"/>
      <c r="EJ269" s="4"/>
      <c r="EK269" s="4"/>
      <c r="EL269" s="4"/>
      <c r="EM269" s="4"/>
      <c r="EN269" s="4"/>
      <c r="EO269" s="4"/>
      <c r="EP269" s="4"/>
      <c r="EQ269" s="4"/>
      <c r="ER269" s="4"/>
      <c r="ES269" s="4"/>
      <c r="ET269" s="4"/>
      <c r="EU269" s="4"/>
      <c r="EV269" s="4"/>
      <c r="EW269" s="4"/>
      <c r="EX269" s="4"/>
      <c r="EY269" s="4"/>
      <c r="EZ269" s="4"/>
      <c r="FA269" s="4"/>
      <c r="FB269" s="4"/>
      <c r="FC269" s="4"/>
      <c r="FD269" s="4"/>
      <c r="FE269" s="4"/>
      <c r="FF269" s="4"/>
      <c r="FG269" s="4"/>
      <c r="FH269" s="4"/>
      <c r="FI269" s="4"/>
      <c r="FJ269" s="4"/>
      <c r="FK269" s="4"/>
      <c r="FL269" s="4"/>
      <c r="FM269" s="4"/>
      <c r="FN269" s="4"/>
      <c r="FO269" s="4"/>
      <c r="FP269" s="4"/>
      <c r="FQ269" s="4"/>
      <c r="FR269" s="4"/>
      <c r="FS269" s="4"/>
      <c r="FT269" s="4"/>
      <c r="FU269" s="4"/>
      <c r="FV269" s="4"/>
      <c r="FW269" s="4"/>
      <c r="FX269" s="4"/>
      <c r="FY269" s="4"/>
      <c r="FZ269" s="4"/>
      <c r="GA269" s="4"/>
      <c r="GB269" s="4"/>
      <c r="GC269" s="4"/>
      <c r="GD269" s="4"/>
      <c r="GE269" s="4"/>
      <c r="GF269" s="4"/>
      <c r="GG269" s="4"/>
      <c r="GH269" s="4"/>
      <c r="GI269" s="4"/>
      <c r="GJ269" s="4"/>
      <c r="GK269" s="4"/>
      <c r="GL269" s="4"/>
      <c r="GM269" s="4"/>
      <c r="GN269" s="4"/>
      <c r="GO269" s="4"/>
      <c r="GP269" s="4"/>
      <c r="GQ269" s="4"/>
      <c r="GR269" s="4"/>
      <c r="GS269" s="4"/>
      <c r="GT269" s="4"/>
      <c r="GU269" s="4"/>
      <c r="GV269" s="4"/>
      <c r="GW269" s="4"/>
      <c r="GX269" s="4"/>
      <c r="GY269" s="4"/>
      <c r="GZ269" s="4"/>
      <c r="HA269" s="4"/>
      <c r="HB269" s="4"/>
      <c r="HC269" s="4"/>
      <c r="HD269" s="4"/>
      <c r="HE269" s="4"/>
      <c r="HF269" s="4"/>
      <c r="HG269" s="4"/>
      <c r="HH269" s="4"/>
    </row>
    <row r="270" spans="1:216" s="2" customFormat="1" ht="43.5" customHeight="1">
      <c r="A270" s="13" t="s">
        <v>1014</v>
      </c>
      <c r="B270" s="14">
        <v>44588</v>
      </c>
      <c r="C270" s="90" t="s">
        <v>1015</v>
      </c>
      <c r="D270" s="52">
        <v>99000000</v>
      </c>
      <c r="E270" s="38" t="s">
        <v>1016</v>
      </c>
      <c r="F270" s="38" t="s">
        <v>1017</v>
      </c>
      <c r="G270" s="59">
        <v>334</v>
      </c>
      <c r="H270" s="58">
        <v>0</v>
      </c>
      <c r="I270" s="59">
        <v>0</v>
      </c>
      <c r="J270" s="14">
        <v>44588</v>
      </c>
      <c r="K270" s="14">
        <v>44921</v>
      </c>
      <c r="L270" s="28">
        <v>0.12</v>
      </c>
      <c r="M270" s="28">
        <v>0.12</v>
      </c>
      <c r="N270" s="14" t="s">
        <v>21</v>
      </c>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c r="BN270" s="4"/>
      <c r="BO270" s="4"/>
      <c r="BP270" s="4"/>
      <c r="BQ270" s="4"/>
      <c r="BR270" s="4"/>
      <c r="BS270" s="4"/>
      <c r="BT270" s="4"/>
      <c r="BU270" s="4"/>
      <c r="BV270" s="4"/>
      <c r="BW270" s="4"/>
      <c r="BX270" s="4"/>
      <c r="BY270" s="4"/>
      <c r="BZ270" s="4"/>
      <c r="CA270" s="4"/>
      <c r="CB270" s="4"/>
      <c r="CC270" s="4"/>
      <c r="CD270" s="4"/>
      <c r="CE270" s="4"/>
      <c r="CF270" s="4"/>
      <c r="CG270" s="4"/>
      <c r="CH270" s="4"/>
      <c r="CI270" s="4"/>
      <c r="CJ270" s="4"/>
      <c r="CK270" s="4"/>
      <c r="CL270" s="4"/>
      <c r="CM270" s="4"/>
      <c r="CN270" s="4"/>
      <c r="CO270" s="4"/>
      <c r="CP270" s="4"/>
      <c r="CQ270" s="4"/>
      <c r="CR270" s="4"/>
      <c r="CS270" s="4"/>
      <c r="CT270" s="4"/>
      <c r="CU270" s="4"/>
      <c r="CV270" s="4"/>
      <c r="CW270" s="4"/>
      <c r="CX270" s="4"/>
      <c r="CY270" s="4"/>
      <c r="CZ270" s="4"/>
      <c r="DA270" s="4"/>
      <c r="DB270" s="4"/>
      <c r="DC270" s="4"/>
      <c r="DD270" s="4"/>
      <c r="DE270" s="4"/>
      <c r="DF270" s="4"/>
      <c r="DG270" s="4"/>
      <c r="DH270" s="4"/>
      <c r="DI270" s="4"/>
      <c r="DJ270" s="4"/>
      <c r="DK270" s="4"/>
      <c r="DL270" s="4"/>
      <c r="DM270" s="4"/>
      <c r="DN270" s="4"/>
      <c r="DO270" s="4"/>
      <c r="DP270" s="4"/>
      <c r="DQ270" s="4"/>
      <c r="DR270" s="4"/>
      <c r="DS270" s="4"/>
      <c r="DT270" s="4"/>
      <c r="DU270" s="4"/>
      <c r="DV270" s="4"/>
      <c r="DW270" s="4"/>
      <c r="DX270" s="4"/>
      <c r="DY270" s="4"/>
      <c r="DZ270" s="4"/>
      <c r="EA270" s="4"/>
      <c r="EB270" s="4"/>
      <c r="EC270" s="4"/>
      <c r="ED270" s="4"/>
      <c r="EE270" s="4"/>
      <c r="EF270" s="4"/>
      <c r="EG270" s="4"/>
      <c r="EH270" s="4"/>
      <c r="EI270" s="4"/>
      <c r="EJ270" s="4"/>
      <c r="EK270" s="4"/>
      <c r="EL270" s="4"/>
      <c r="EM270" s="4"/>
      <c r="EN270" s="4"/>
      <c r="EO270" s="4"/>
      <c r="EP270" s="4"/>
      <c r="EQ270" s="4"/>
      <c r="ER270" s="4"/>
      <c r="ES270" s="4"/>
      <c r="ET270" s="4"/>
      <c r="EU270" s="4"/>
      <c r="EV270" s="4"/>
      <c r="EW270" s="4"/>
      <c r="EX270" s="4"/>
      <c r="EY270" s="4"/>
      <c r="EZ270" s="4"/>
      <c r="FA270" s="4"/>
      <c r="FB270" s="4"/>
      <c r="FC270" s="4"/>
      <c r="FD270" s="4"/>
      <c r="FE270" s="4"/>
      <c r="FF270" s="4"/>
      <c r="FG270" s="4"/>
      <c r="FH270" s="4"/>
      <c r="FI270" s="4"/>
      <c r="FJ270" s="4"/>
      <c r="FK270" s="4"/>
      <c r="FL270" s="4"/>
      <c r="FM270" s="4"/>
      <c r="FN270" s="4"/>
      <c r="FO270" s="4"/>
      <c r="FP270" s="4"/>
      <c r="FQ270" s="4"/>
      <c r="FR270" s="4"/>
      <c r="FS270" s="4"/>
      <c r="FT270" s="4"/>
      <c r="FU270" s="4"/>
      <c r="FV270" s="4"/>
      <c r="FW270" s="4"/>
      <c r="FX270" s="4"/>
      <c r="FY270" s="4"/>
      <c r="FZ270" s="4"/>
      <c r="GA270" s="4"/>
      <c r="GB270" s="4"/>
      <c r="GC270" s="4"/>
      <c r="GD270" s="4"/>
      <c r="GE270" s="4"/>
      <c r="GF270" s="4"/>
      <c r="GG270" s="4"/>
      <c r="GH270" s="4"/>
      <c r="GI270" s="4"/>
      <c r="GJ270" s="4"/>
      <c r="GK270" s="4"/>
      <c r="GL270" s="4"/>
      <c r="GM270" s="4"/>
      <c r="GN270" s="4"/>
      <c r="GO270" s="4"/>
      <c r="GP270" s="4"/>
      <c r="GQ270" s="4"/>
      <c r="GR270" s="4"/>
      <c r="GS270" s="4"/>
      <c r="GT270" s="4"/>
      <c r="GU270" s="4"/>
      <c r="GV270" s="4"/>
      <c r="GW270" s="4"/>
      <c r="GX270" s="4"/>
      <c r="GY270" s="4"/>
      <c r="GZ270" s="4"/>
      <c r="HA270" s="4"/>
      <c r="HB270" s="4"/>
      <c r="HC270" s="4"/>
      <c r="HD270" s="4"/>
      <c r="HE270" s="4"/>
      <c r="HF270" s="4"/>
      <c r="HG270" s="4"/>
      <c r="HH270" s="4"/>
    </row>
    <row r="271" spans="1:216" s="2" customFormat="1" ht="43.5" customHeight="1">
      <c r="A271" s="13" t="s">
        <v>1018</v>
      </c>
      <c r="B271" s="14">
        <v>44588</v>
      </c>
      <c r="C271" s="90" t="s">
        <v>1019</v>
      </c>
      <c r="D271" s="52">
        <v>55000000</v>
      </c>
      <c r="E271" s="38" t="s">
        <v>1020</v>
      </c>
      <c r="F271" s="38" t="s">
        <v>1021</v>
      </c>
      <c r="G271" s="59">
        <v>334</v>
      </c>
      <c r="H271" s="58">
        <v>0</v>
      </c>
      <c r="I271" s="59">
        <v>0</v>
      </c>
      <c r="J271" s="14">
        <v>44589</v>
      </c>
      <c r="K271" s="14">
        <v>44922</v>
      </c>
      <c r="L271" s="35">
        <v>0</v>
      </c>
      <c r="M271" s="35">
        <v>0</v>
      </c>
      <c r="N271" s="14" t="s">
        <v>21</v>
      </c>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c r="BL271" s="4"/>
      <c r="BM271" s="4"/>
      <c r="BN271" s="4"/>
      <c r="BO271" s="4"/>
      <c r="BP271" s="4"/>
      <c r="BQ271" s="4"/>
      <c r="BR271" s="4"/>
      <c r="BS271" s="4"/>
      <c r="BT271" s="4"/>
      <c r="BU271" s="4"/>
      <c r="BV271" s="4"/>
      <c r="BW271" s="4"/>
      <c r="BX271" s="4"/>
      <c r="BY271" s="4"/>
      <c r="BZ271" s="4"/>
      <c r="CA271" s="4"/>
      <c r="CB271" s="4"/>
      <c r="CC271" s="4"/>
      <c r="CD271" s="4"/>
      <c r="CE271" s="4"/>
      <c r="CF271" s="4"/>
      <c r="CG271" s="4"/>
      <c r="CH271" s="4"/>
      <c r="CI271" s="4"/>
      <c r="CJ271" s="4"/>
      <c r="CK271" s="4"/>
      <c r="CL271" s="4"/>
      <c r="CM271" s="4"/>
      <c r="CN271" s="4"/>
      <c r="CO271" s="4"/>
      <c r="CP271" s="4"/>
      <c r="CQ271" s="4"/>
      <c r="CR271" s="4"/>
      <c r="CS271" s="4"/>
      <c r="CT271" s="4"/>
      <c r="CU271" s="4"/>
      <c r="CV271" s="4"/>
      <c r="CW271" s="4"/>
      <c r="CX271" s="4"/>
      <c r="CY271" s="4"/>
      <c r="CZ271" s="4"/>
      <c r="DA271" s="4"/>
      <c r="DB271" s="4"/>
      <c r="DC271" s="4"/>
      <c r="DD271" s="4"/>
      <c r="DE271" s="4"/>
      <c r="DF271" s="4"/>
      <c r="DG271" s="4"/>
      <c r="DH271" s="4"/>
      <c r="DI271" s="4"/>
      <c r="DJ271" s="4"/>
      <c r="DK271" s="4"/>
      <c r="DL271" s="4"/>
      <c r="DM271" s="4"/>
      <c r="DN271" s="4"/>
      <c r="DO271" s="4"/>
      <c r="DP271" s="4"/>
      <c r="DQ271" s="4"/>
      <c r="DR271" s="4"/>
      <c r="DS271" s="4"/>
      <c r="DT271" s="4"/>
      <c r="DU271" s="4"/>
      <c r="DV271" s="4"/>
      <c r="DW271" s="4"/>
      <c r="DX271" s="4"/>
      <c r="DY271" s="4"/>
      <c r="DZ271" s="4"/>
      <c r="EA271" s="4"/>
      <c r="EB271" s="4"/>
      <c r="EC271" s="4"/>
      <c r="ED271" s="4"/>
      <c r="EE271" s="4"/>
      <c r="EF271" s="4"/>
      <c r="EG271" s="4"/>
      <c r="EH271" s="4"/>
      <c r="EI271" s="4"/>
      <c r="EJ271" s="4"/>
      <c r="EK271" s="4"/>
      <c r="EL271" s="4"/>
      <c r="EM271" s="4"/>
      <c r="EN271" s="4"/>
      <c r="EO271" s="4"/>
      <c r="EP271" s="4"/>
      <c r="EQ271" s="4"/>
      <c r="ER271" s="4"/>
      <c r="ES271" s="4"/>
      <c r="ET271" s="4"/>
      <c r="EU271" s="4"/>
      <c r="EV271" s="4"/>
      <c r="EW271" s="4"/>
      <c r="EX271" s="4"/>
      <c r="EY271" s="4"/>
      <c r="EZ271" s="4"/>
      <c r="FA271" s="4"/>
      <c r="FB271" s="4"/>
      <c r="FC271" s="4"/>
      <c r="FD271" s="4"/>
      <c r="FE271" s="4"/>
      <c r="FF271" s="4"/>
      <c r="FG271" s="4"/>
      <c r="FH271" s="4"/>
      <c r="FI271" s="4"/>
      <c r="FJ271" s="4"/>
      <c r="FK271" s="4"/>
      <c r="FL271" s="4"/>
      <c r="FM271" s="4"/>
      <c r="FN271" s="4"/>
      <c r="FO271" s="4"/>
      <c r="FP271" s="4"/>
      <c r="FQ271" s="4"/>
      <c r="FR271" s="4"/>
      <c r="FS271" s="4"/>
      <c r="FT271" s="4"/>
      <c r="FU271" s="4"/>
      <c r="FV271" s="4"/>
      <c r="FW271" s="4"/>
      <c r="FX271" s="4"/>
      <c r="FY271" s="4"/>
      <c r="FZ271" s="4"/>
      <c r="GA271" s="4"/>
      <c r="GB271" s="4"/>
      <c r="GC271" s="4"/>
      <c r="GD271" s="4"/>
      <c r="GE271" s="4"/>
      <c r="GF271" s="4"/>
      <c r="GG271" s="4"/>
      <c r="GH271" s="4"/>
      <c r="GI271" s="4"/>
      <c r="GJ271" s="4"/>
      <c r="GK271" s="4"/>
      <c r="GL271" s="4"/>
      <c r="GM271" s="4"/>
      <c r="GN271" s="4"/>
      <c r="GO271" s="4"/>
      <c r="GP271" s="4"/>
      <c r="GQ271" s="4"/>
      <c r="GR271" s="4"/>
      <c r="GS271" s="4"/>
      <c r="GT271" s="4"/>
      <c r="GU271" s="4"/>
      <c r="GV271" s="4"/>
      <c r="GW271" s="4"/>
      <c r="GX271" s="4"/>
      <c r="GY271" s="4"/>
      <c r="GZ271" s="4"/>
      <c r="HA271" s="4"/>
      <c r="HB271" s="4"/>
      <c r="HC271" s="4"/>
      <c r="HD271" s="4"/>
      <c r="HE271" s="4"/>
      <c r="HF271" s="4"/>
      <c r="HG271" s="4"/>
      <c r="HH271" s="4"/>
    </row>
    <row r="272" spans="1:216" s="2" customFormat="1" ht="43.5" customHeight="1">
      <c r="A272" s="13" t="s">
        <v>1022</v>
      </c>
      <c r="B272" s="14">
        <v>44589</v>
      </c>
      <c r="C272" s="90" t="s">
        <v>1023</v>
      </c>
      <c r="D272" s="52">
        <v>4165096</v>
      </c>
      <c r="E272" s="38" t="s">
        <v>1024</v>
      </c>
      <c r="F272" s="38" t="s">
        <v>235</v>
      </c>
      <c r="G272" s="59">
        <v>10</v>
      </c>
      <c r="H272" s="58">
        <v>0</v>
      </c>
      <c r="I272" s="59">
        <v>0</v>
      </c>
      <c r="J272" s="14">
        <v>44590</v>
      </c>
      <c r="K272" s="14">
        <v>44599</v>
      </c>
      <c r="L272" s="35">
        <v>0</v>
      </c>
      <c r="M272" s="35">
        <v>0</v>
      </c>
      <c r="N272" s="14" t="s">
        <v>21</v>
      </c>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c r="BM272" s="4"/>
      <c r="BN272" s="4"/>
      <c r="BO272" s="4"/>
      <c r="BP272" s="4"/>
      <c r="BQ272" s="4"/>
      <c r="BR272" s="4"/>
      <c r="BS272" s="4"/>
      <c r="BT272" s="4"/>
      <c r="BU272" s="4"/>
      <c r="BV272" s="4"/>
      <c r="BW272" s="4"/>
      <c r="BX272" s="4"/>
      <c r="BY272" s="4"/>
      <c r="BZ272" s="4"/>
      <c r="CA272" s="4"/>
      <c r="CB272" s="4"/>
      <c r="CC272" s="4"/>
      <c r="CD272" s="4"/>
      <c r="CE272" s="4"/>
      <c r="CF272" s="4"/>
      <c r="CG272" s="4"/>
      <c r="CH272" s="4"/>
      <c r="CI272" s="4"/>
      <c r="CJ272" s="4"/>
      <c r="CK272" s="4"/>
      <c r="CL272" s="4"/>
      <c r="CM272" s="4"/>
      <c r="CN272" s="4"/>
      <c r="CO272" s="4"/>
      <c r="CP272" s="4"/>
      <c r="CQ272" s="4"/>
      <c r="CR272" s="4"/>
      <c r="CS272" s="4"/>
      <c r="CT272" s="4"/>
      <c r="CU272" s="4"/>
      <c r="CV272" s="4"/>
      <c r="CW272" s="4"/>
      <c r="CX272" s="4"/>
      <c r="CY272" s="4"/>
      <c r="CZ272" s="4"/>
      <c r="DA272" s="4"/>
      <c r="DB272" s="4"/>
      <c r="DC272" s="4"/>
      <c r="DD272" s="4"/>
      <c r="DE272" s="4"/>
      <c r="DF272" s="4"/>
      <c r="DG272" s="4"/>
      <c r="DH272" s="4"/>
      <c r="DI272" s="4"/>
      <c r="DJ272" s="4"/>
      <c r="DK272" s="4"/>
      <c r="DL272" s="4"/>
      <c r="DM272" s="4"/>
      <c r="DN272" s="4"/>
      <c r="DO272" s="4"/>
      <c r="DP272" s="4"/>
      <c r="DQ272" s="4"/>
      <c r="DR272" s="4"/>
      <c r="DS272" s="4"/>
      <c r="DT272" s="4"/>
      <c r="DU272" s="4"/>
      <c r="DV272" s="4"/>
      <c r="DW272" s="4"/>
      <c r="DX272" s="4"/>
      <c r="DY272" s="4"/>
      <c r="DZ272" s="4"/>
      <c r="EA272" s="4"/>
      <c r="EB272" s="4"/>
      <c r="EC272" s="4"/>
      <c r="ED272" s="4"/>
      <c r="EE272" s="4"/>
      <c r="EF272" s="4"/>
      <c r="EG272" s="4"/>
      <c r="EH272" s="4"/>
      <c r="EI272" s="4"/>
      <c r="EJ272" s="4"/>
      <c r="EK272" s="4"/>
      <c r="EL272" s="4"/>
      <c r="EM272" s="4"/>
      <c r="EN272" s="4"/>
      <c r="EO272" s="4"/>
      <c r="EP272" s="4"/>
      <c r="EQ272" s="4"/>
      <c r="ER272" s="4"/>
      <c r="ES272" s="4"/>
      <c r="ET272" s="4"/>
      <c r="EU272" s="4"/>
      <c r="EV272" s="4"/>
      <c r="EW272" s="4"/>
      <c r="EX272" s="4"/>
      <c r="EY272" s="4"/>
      <c r="EZ272" s="4"/>
      <c r="FA272" s="4"/>
      <c r="FB272" s="4"/>
      <c r="FC272" s="4"/>
      <c r="FD272" s="4"/>
      <c r="FE272" s="4"/>
      <c r="FF272" s="4"/>
      <c r="FG272" s="4"/>
      <c r="FH272" s="4"/>
      <c r="FI272" s="4"/>
      <c r="FJ272" s="4"/>
      <c r="FK272" s="4"/>
      <c r="FL272" s="4"/>
      <c r="FM272" s="4"/>
      <c r="FN272" s="4"/>
      <c r="FO272" s="4"/>
      <c r="FP272" s="4"/>
      <c r="FQ272" s="4"/>
      <c r="FR272" s="4"/>
      <c r="FS272" s="4"/>
      <c r="FT272" s="4"/>
      <c r="FU272" s="4"/>
      <c r="FV272" s="4"/>
      <c r="FW272" s="4"/>
      <c r="FX272" s="4"/>
      <c r="FY272" s="4"/>
      <c r="FZ272" s="4"/>
      <c r="GA272" s="4"/>
      <c r="GB272" s="4"/>
      <c r="GC272" s="4"/>
      <c r="GD272" s="4"/>
      <c r="GE272" s="4"/>
      <c r="GF272" s="4"/>
      <c r="GG272" s="4"/>
      <c r="GH272" s="4"/>
      <c r="GI272" s="4"/>
      <c r="GJ272" s="4"/>
      <c r="GK272" s="4"/>
      <c r="GL272" s="4"/>
      <c r="GM272" s="4"/>
      <c r="GN272" s="4"/>
      <c r="GO272" s="4"/>
      <c r="GP272" s="4"/>
      <c r="GQ272" s="4"/>
      <c r="GR272" s="4"/>
      <c r="GS272" s="4"/>
      <c r="GT272" s="4"/>
      <c r="GU272" s="4"/>
      <c r="GV272" s="4"/>
      <c r="GW272" s="4"/>
      <c r="GX272" s="4"/>
      <c r="GY272" s="4"/>
      <c r="GZ272" s="4"/>
      <c r="HA272" s="4"/>
      <c r="HB272" s="4"/>
      <c r="HC272" s="4"/>
      <c r="HD272" s="4"/>
      <c r="HE272" s="4"/>
      <c r="HF272" s="4"/>
      <c r="HG272" s="4"/>
      <c r="HH272" s="4"/>
    </row>
    <row r="273" spans="1:238" s="2" customFormat="1" ht="43.5" customHeight="1">
      <c r="A273" s="13" t="s">
        <v>1025</v>
      </c>
      <c r="B273" s="14">
        <v>44589</v>
      </c>
      <c r="C273" s="90" t="s">
        <v>1009</v>
      </c>
      <c r="D273" s="52">
        <v>15843000</v>
      </c>
      <c r="E273" s="38" t="s">
        <v>1026</v>
      </c>
      <c r="F273" s="38" t="s">
        <v>1001</v>
      </c>
      <c r="G273" s="59">
        <v>181</v>
      </c>
      <c r="H273" s="58">
        <v>0</v>
      </c>
      <c r="I273" s="59">
        <v>0</v>
      </c>
      <c r="J273" s="14">
        <v>44589</v>
      </c>
      <c r="K273" s="14">
        <v>44769</v>
      </c>
      <c r="L273" s="28">
        <v>0.1666</v>
      </c>
      <c r="M273" s="28">
        <v>0.1666</v>
      </c>
      <c r="N273" s="14" t="s">
        <v>21</v>
      </c>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c r="BM273" s="4"/>
      <c r="BN273" s="4"/>
      <c r="BO273" s="4"/>
      <c r="BP273" s="4"/>
      <c r="BQ273" s="4"/>
      <c r="BR273" s="4"/>
      <c r="BS273" s="4"/>
      <c r="BT273" s="4"/>
      <c r="BU273" s="4"/>
      <c r="BV273" s="4"/>
      <c r="BW273" s="4"/>
      <c r="BX273" s="4"/>
      <c r="BY273" s="4"/>
      <c r="BZ273" s="4"/>
      <c r="CA273" s="4"/>
      <c r="CB273" s="4"/>
      <c r="CC273" s="4"/>
      <c r="CD273" s="4"/>
      <c r="CE273" s="4"/>
      <c r="CF273" s="4"/>
      <c r="CG273" s="4"/>
      <c r="CH273" s="4"/>
      <c r="CI273" s="4"/>
      <c r="CJ273" s="4"/>
      <c r="CK273" s="4"/>
      <c r="CL273" s="4"/>
      <c r="CM273" s="4"/>
      <c r="CN273" s="4"/>
      <c r="CO273" s="4"/>
      <c r="CP273" s="4"/>
      <c r="CQ273" s="4"/>
      <c r="CR273" s="4"/>
      <c r="CS273" s="4"/>
      <c r="CT273" s="4"/>
      <c r="CU273" s="4"/>
      <c r="CV273" s="4"/>
      <c r="CW273" s="4"/>
      <c r="CX273" s="4"/>
      <c r="CY273" s="4"/>
      <c r="CZ273" s="4"/>
      <c r="DA273" s="4"/>
      <c r="DB273" s="4"/>
      <c r="DC273" s="4"/>
      <c r="DD273" s="4"/>
      <c r="DE273" s="4"/>
      <c r="DF273" s="4"/>
      <c r="DG273" s="4"/>
      <c r="DH273" s="4"/>
      <c r="DI273" s="4"/>
      <c r="DJ273" s="4"/>
      <c r="DK273" s="4"/>
      <c r="DL273" s="4"/>
      <c r="DM273" s="4"/>
      <c r="DN273" s="4"/>
      <c r="DO273" s="4"/>
      <c r="DP273" s="4"/>
      <c r="DQ273" s="4"/>
      <c r="DR273" s="4"/>
      <c r="DS273" s="4"/>
      <c r="DT273" s="4"/>
      <c r="DU273" s="4"/>
      <c r="DV273" s="4"/>
      <c r="DW273" s="4"/>
      <c r="DX273" s="4"/>
      <c r="DY273" s="4"/>
      <c r="DZ273" s="4"/>
      <c r="EA273" s="4"/>
      <c r="EB273" s="4"/>
      <c r="EC273" s="4"/>
      <c r="ED273" s="4"/>
      <c r="EE273" s="4"/>
      <c r="EF273" s="4"/>
      <c r="EG273" s="4"/>
      <c r="EH273" s="4"/>
      <c r="EI273" s="4"/>
      <c r="EJ273" s="4"/>
      <c r="EK273" s="4"/>
      <c r="EL273" s="4"/>
      <c r="EM273" s="4"/>
      <c r="EN273" s="4"/>
      <c r="EO273" s="4"/>
      <c r="EP273" s="4"/>
      <c r="EQ273" s="4"/>
      <c r="ER273" s="4"/>
      <c r="ES273" s="4"/>
      <c r="ET273" s="4"/>
      <c r="EU273" s="4"/>
      <c r="EV273" s="4"/>
      <c r="EW273" s="4"/>
      <c r="EX273" s="4"/>
      <c r="EY273" s="4"/>
      <c r="EZ273" s="4"/>
      <c r="FA273" s="4"/>
      <c r="FB273" s="4"/>
      <c r="FC273" s="4"/>
      <c r="FD273" s="4"/>
      <c r="FE273" s="4"/>
      <c r="FF273" s="4"/>
      <c r="FG273" s="4"/>
      <c r="FH273" s="4"/>
      <c r="FI273" s="4"/>
      <c r="FJ273" s="4"/>
      <c r="FK273" s="4"/>
      <c r="FL273" s="4"/>
      <c r="FM273" s="4"/>
      <c r="FN273" s="4"/>
      <c r="FO273" s="4"/>
      <c r="FP273" s="4"/>
      <c r="FQ273" s="4"/>
      <c r="FR273" s="4"/>
      <c r="FS273" s="4"/>
      <c r="FT273" s="4"/>
      <c r="FU273" s="4"/>
      <c r="FV273" s="4"/>
      <c r="FW273" s="4"/>
      <c r="FX273" s="4"/>
      <c r="FY273" s="4"/>
      <c r="FZ273" s="4"/>
      <c r="GA273" s="4"/>
      <c r="GB273" s="4"/>
      <c r="GC273" s="4"/>
      <c r="GD273" s="4"/>
      <c r="GE273" s="4"/>
      <c r="GF273" s="4"/>
      <c r="GG273" s="4"/>
      <c r="GH273" s="4"/>
      <c r="GI273" s="4"/>
      <c r="GJ273" s="4"/>
      <c r="GK273" s="4"/>
      <c r="GL273" s="4"/>
      <c r="GM273" s="4"/>
      <c r="GN273" s="4"/>
      <c r="GO273" s="4"/>
      <c r="GP273" s="4"/>
      <c r="GQ273" s="4"/>
      <c r="GR273" s="4"/>
      <c r="GS273" s="4"/>
      <c r="GT273" s="4"/>
      <c r="GU273" s="4"/>
      <c r="GV273" s="4"/>
      <c r="GW273" s="4"/>
      <c r="GX273" s="4"/>
      <c r="GY273" s="4"/>
      <c r="GZ273" s="4"/>
      <c r="HA273" s="4"/>
      <c r="HB273" s="4"/>
      <c r="HC273" s="4"/>
      <c r="HD273" s="4"/>
      <c r="HE273" s="4"/>
      <c r="HF273" s="4"/>
      <c r="HG273" s="4"/>
      <c r="HH273" s="4"/>
    </row>
    <row r="274" spans="1:238" s="2" customFormat="1" ht="43.5" customHeight="1">
      <c r="A274" s="13" t="s">
        <v>1027</v>
      </c>
      <c r="B274" s="14">
        <v>44589</v>
      </c>
      <c r="C274" s="90" t="s">
        <v>1028</v>
      </c>
      <c r="D274" s="52">
        <v>3500000</v>
      </c>
      <c r="E274" s="38" t="s">
        <v>284</v>
      </c>
      <c r="F274" s="38" t="s">
        <v>1029</v>
      </c>
      <c r="G274" s="59">
        <v>337</v>
      </c>
      <c r="H274" s="58">
        <v>0</v>
      </c>
      <c r="I274" s="59">
        <v>0</v>
      </c>
      <c r="J274" s="14">
        <v>44590</v>
      </c>
      <c r="K274" s="14">
        <v>44926</v>
      </c>
      <c r="L274" s="28">
        <v>9.0909090909090912E-2</v>
      </c>
      <c r="M274" s="28">
        <v>9.0909090909090912E-2</v>
      </c>
      <c r="N274" s="14" t="s">
        <v>21</v>
      </c>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c r="BI274" s="4"/>
      <c r="BJ274" s="4"/>
      <c r="BK274" s="4"/>
      <c r="BL274" s="4"/>
      <c r="BM274" s="4"/>
      <c r="BN274" s="4"/>
      <c r="BO274" s="4"/>
      <c r="BP274" s="4"/>
      <c r="BQ274" s="4"/>
      <c r="BR274" s="4"/>
      <c r="BS274" s="4"/>
      <c r="BT274" s="4"/>
      <c r="BU274" s="4"/>
      <c r="BV274" s="4"/>
      <c r="BW274" s="4"/>
      <c r="BX274" s="4"/>
      <c r="BY274" s="4"/>
      <c r="BZ274" s="4"/>
      <c r="CA274" s="4"/>
      <c r="CB274" s="4"/>
      <c r="CC274" s="4"/>
      <c r="CD274" s="4"/>
      <c r="CE274" s="4"/>
      <c r="CF274" s="4"/>
      <c r="CG274" s="4"/>
      <c r="CH274" s="4"/>
      <c r="CI274" s="4"/>
      <c r="CJ274" s="4"/>
      <c r="CK274" s="4"/>
      <c r="CL274" s="4"/>
      <c r="CM274" s="4"/>
      <c r="CN274" s="4"/>
      <c r="CO274" s="4"/>
      <c r="CP274" s="4"/>
      <c r="CQ274" s="4"/>
      <c r="CR274" s="4"/>
      <c r="CS274" s="4"/>
      <c r="CT274" s="4"/>
      <c r="CU274" s="4"/>
      <c r="CV274" s="4"/>
      <c r="CW274" s="4"/>
      <c r="CX274" s="4"/>
      <c r="CY274" s="4"/>
      <c r="CZ274" s="4"/>
      <c r="DA274" s="4"/>
      <c r="DB274" s="4"/>
      <c r="DC274" s="4"/>
      <c r="DD274" s="4"/>
      <c r="DE274" s="4"/>
      <c r="DF274" s="4"/>
      <c r="DG274" s="4"/>
      <c r="DH274" s="4"/>
      <c r="DI274" s="4"/>
      <c r="DJ274" s="4"/>
      <c r="DK274" s="4"/>
      <c r="DL274" s="4"/>
      <c r="DM274" s="4"/>
      <c r="DN274" s="4"/>
      <c r="DO274" s="4"/>
      <c r="DP274" s="4"/>
      <c r="DQ274" s="4"/>
      <c r="DR274" s="4"/>
      <c r="DS274" s="4"/>
      <c r="DT274" s="4"/>
      <c r="DU274" s="4"/>
      <c r="DV274" s="4"/>
      <c r="DW274" s="4"/>
      <c r="DX274" s="4"/>
      <c r="DY274" s="4"/>
      <c r="DZ274" s="4"/>
      <c r="EA274" s="4"/>
      <c r="EB274" s="4"/>
      <c r="EC274" s="4"/>
      <c r="ED274" s="4"/>
      <c r="EE274" s="4"/>
      <c r="EF274" s="4"/>
      <c r="EG274" s="4"/>
      <c r="EH274" s="4"/>
      <c r="EI274" s="4"/>
      <c r="EJ274" s="4"/>
      <c r="EK274" s="4"/>
      <c r="EL274" s="4"/>
      <c r="EM274" s="4"/>
      <c r="EN274" s="4"/>
      <c r="EO274" s="4"/>
      <c r="EP274" s="4"/>
      <c r="EQ274" s="4"/>
      <c r="ER274" s="4"/>
      <c r="ES274" s="4"/>
      <c r="ET274" s="4"/>
      <c r="EU274" s="4"/>
      <c r="EV274" s="4"/>
      <c r="EW274" s="4"/>
      <c r="EX274" s="4"/>
      <c r="EY274" s="4"/>
      <c r="EZ274" s="4"/>
      <c r="FA274" s="4"/>
      <c r="FB274" s="4"/>
      <c r="FC274" s="4"/>
      <c r="FD274" s="4"/>
      <c r="FE274" s="4"/>
      <c r="FF274" s="4"/>
      <c r="FG274" s="4"/>
      <c r="FH274" s="4"/>
      <c r="FI274" s="4"/>
      <c r="FJ274" s="4"/>
      <c r="FK274" s="4"/>
      <c r="FL274" s="4"/>
      <c r="FM274" s="4"/>
      <c r="FN274" s="4"/>
      <c r="FO274" s="4"/>
      <c r="FP274" s="4"/>
      <c r="FQ274" s="4"/>
      <c r="FR274" s="4"/>
      <c r="FS274" s="4"/>
      <c r="FT274" s="4"/>
      <c r="FU274" s="4"/>
      <c r="FV274" s="4"/>
      <c r="FW274" s="4"/>
      <c r="FX274" s="4"/>
      <c r="FY274" s="4"/>
      <c r="FZ274" s="4"/>
      <c r="GA274" s="4"/>
      <c r="GB274" s="4"/>
      <c r="GC274" s="4"/>
      <c r="GD274" s="4"/>
      <c r="GE274" s="4"/>
      <c r="GF274" s="4"/>
      <c r="GG274" s="4"/>
      <c r="GH274" s="4"/>
      <c r="GI274" s="4"/>
      <c r="GJ274" s="4"/>
      <c r="GK274" s="4"/>
      <c r="GL274" s="4"/>
      <c r="GM274" s="4"/>
      <c r="GN274" s="4"/>
      <c r="GO274" s="4"/>
      <c r="GP274" s="4"/>
      <c r="GQ274" s="4"/>
      <c r="GR274" s="4"/>
      <c r="GS274" s="4"/>
      <c r="GT274" s="4"/>
      <c r="GU274" s="4"/>
      <c r="GV274" s="4"/>
      <c r="GW274" s="4"/>
      <c r="GX274" s="4"/>
      <c r="GY274" s="4"/>
      <c r="GZ274" s="4"/>
      <c r="HA274" s="4"/>
      <c r="HB274" s="4"/>
      <c r="HC274" s="4"/>
      <c r="HD274" s="4"/>
      <c r="HE274" s="4"/>
      <c r="HF274" s="4"/>
      <c r="HG274" s="4"/>
      <c r="HH274" s="4"/>
    </row>
    <row r="275" spans="1:238" s="2" customFormat="1" ht="43.5" customHeight="1">
      <c r="A275" s="13" t="s">
        <v>1030</v>
      </c>
      <c r="B275" s="14">
        <v>44589</v>
      </c>
      <c r="C275" s="90" t="s">
        <v>1031</v>
      </c>
      <c r="D275" s="52">
        <v>81327400</v>
      </c>
      <c r="E275" s="38" t="s">
        <v>1032</v>
      </c>
      <c r="F275" s="38" t="s">
        <v>931</v>
      </c>
      <c r="G275" s="59">
        <v>334</v>
      </c>
      <c r="H275" s="58">
        <v>0</v>
      </c>
      <c r="I275" s="59">
        <v>0</v>
      </c>
      <c r="J275" s="14">
        <v>44589</v>
      </c>
      <c r="K275" s="14">
        <v>44922</v>
      </c>
      <c r="L275" s="28">
        <v>0.09</v>
      </c>
      <c r="M275" s="28">
        <v>0.09</v>
      </c>
      <c r="N275" s="14" t="s">
        <v>21</v>
      </c>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c r="BM275" s="4"/>
      <c r="BN275" s="4"/>
      <c r="BO275" s="4"/>
      <c r="BP275" s="4"/>
      <c r="BQ275" s="4"/>
      <c r="BR275" s="4"/>
      <c r="BS275" s="4"/>
      <c r="BT275" s="4"/>
      <c r="BU275" s="4"/>
      <c r="BV275" s="4"/>
      <c r="BW275" s="4"/>
      <c r="BX275" s="4"/>
      <c r="BY275" s="4"/>
      <c r="BZ275" s="4"/>
      <c r="CA275" s="4"/>
      <c r="CB275" s="4"/>
      <c r="CC275" s="4"/>
      <c r="CD275" s="4"/>
      <c r="CE275" s="4"/>
      <c r="CF275" s="4"/>
      <c r="CG275" s="4"/>
      <c r="CH275" s="4"/>
      <c r="CI275" s="4"/>
      <c r="CJ275" s="4"/>
      <c r="CK275" s="4"/>
      <c r="CL275" s="4"/>
      <c r="CM275" s="4"/>
      <c r="CN275" s="4"/>
      <c r="CO275" s="4"/>
      <c r="CP275" s="4"/>
      <c r="CQ275" s="4"/>
      <c r="CR275" s="4"/>
      <c r="CS275" s="4"/>
      <c r="CT275" s="4"/>
      <c r="CU275" s="4"/>
      <c r="CV275" s="4"/>
      <c r="CW275" s="4"/>
      <c r="CX275" s="4"/>
      <c r="CY275" s="4"/>
      <c r="CZ275" s="4"/>
      <c r="DA275" s="4"/>
      <c r="DB275" s="4"/>
      <c r="DC275" s="4"/>
      <c r="DD275" s="4"/>
      <c r="DE275" s="4"/>
      <c r="DF275" s="4"/>
      <c r="DG275" s="4"/>
      <c r="DH275" s="4"/>
      <c r="DI275" s="4"/>
      <c r="DJ275" s="4"/>
      <c r="DK275" s="4"/>
      <c r="DL275" s="4"/>
      <c r="DM275" s="4"/>
      <c r="DN275" s="4"/>
      <c r="DO275" s="4"/>
      <c r="DP275" s="4"/>
      <c r="DQ275" s="4"/>
      <c r="DR275" s="4"/>
      <c r="DS275" s="4"/>
      <c r="DT275" s="4"/>
      <c r="DU275" s="4"/>
      <c r="DV275" s="4"/>
      <c r="DW275" s="4"/>
      <c r="DX275" s="4"/>
      <c r="DY275" s="4"/>
      <c r="DZ275" s="4"/>
      <c r="EA275" s="4"/>
      <c r="EB275" s="4"/>
      <c r="EC275" s="4"/>
      <c r="ED275" s="4"/>
      <c r="EE275" s="4"/>
      <c r="EF275" s="4"/>
      <c r="EG275" s="4"/>
      <c r="EH275" s="4"/>
      <c r="EI275" s="4"/>
      <c r="EJ275" s="4"/>
      <c r="EK275" s="4"/>
      <c r="EL275" s="4"/>
      <c r="EM275" s="4"/>
      <c r="EN275" s="4"/>
      <c r="EO275" s="4"/>
      <c r="EP275" s="4"/>
      <c r="EQ275" s="4"/>
      <c r="ER275" s="4"/>
      <c r="ES275" s="4"/>
      <c r="ET275" s="4"/>
      <c r="EU275" s="4"/>
      <c r="EV275" s="4"/>
      <c r="EW275" s="4"/>
      <c r="EX275" s="4"/>
      <c r="EY275" s="4"/>
      <c r="EZ275" s="4"/>
      <c r="FA275" s="4"/>
      <c r="FB275" s="4"/>
      <c r="FC275" s="4"/>
      <c r="FD275" s="4"/>
      <c r="FE275" s="4"/>
      <c r="FF275" s="4"/>
      <c r="FG275" s="4"/>
      <c r="FH275" s="4"/>
      <c r="FI275" s="4"/>
      <c r="FJ275" s="4"/>
      <c r="FK275" s="4"/>
      <c r="FL275" s="4"/>
      <c r="FM275" s="4"/>
      <c r="FN275" s="4"/>
      <c r="FO275" s="4"/>
      <c r="FP275" s="4"/>
      <c r="FQ275" s="4"/>
      <c r="FR275" s="4"/>
      <c r="FS275" s="4"/>
      <c r="FT275" s="4"/>
      <c r="FU275" s="4"/>
      <c r="FV275" s="4"/>
      <c r="FW275" s="4"/>
      <c r="FX275" s="4"/>
      <c r="FY275" s="4"/>
      <c r="FZ275" s="4"/>
      <c r="GA275" s="4"/>
      <c r="GB275" s="4"/>
      <c r="GC275" s="4"/>
      <c r="GD275" s="4"/>
      <c r="GE275" s="4"/>
      <c r="GF275" s="4"/>
      <c r="GG275" s="4"/>
      <c r="GH275" s="4"/>
      <c r="GI275" s="4"/>
      <c r="GJ275" s="4"/>
      <c r="GK275" s="4"/>
      <c r="GL275" s="4"/>
      <c r="GM275" s="4"/>
      <c r="GN275" s="4"/>
      <c r="GO275" s="4"/>
      <c r="GP275" s="4"/>
      <c r="GQ275" s="4"/>
      <c r="GR275" s="4"/>
      <c r="GS275" s="4"/>
      <c r="GT275" s="4"/>
      <c r="GU275" s="4"/>
      <c r="GV275" s="4"/>
      <c r="GW275" s="4"/>
      <c r="GX275" s="4"/>
      <c r="GY275" s="4"/>
      <c r="GZ275" s="4"/>
      <c r="HA275" s="4"/>
      <c r="HB275" s="4"/>
      <c r="HC275" s="4"/>
      <c r="HD275" s="4"/>
      <c r="HE275" s="4"/>
      <c r="HF275" s="4"/>
      <c r="HG275" s="4"/>
      <c r="HH275" s="4"/>
    </row>
    <row r="276" spans="1:238" s="2" customFormat="1" ht="43.5" customHeight="1">
      <c r="A276" s="13" t="s">
        <v>1033</v>
      </c>
      <c r="B276" s="14">
        <v>44589</v>
      </c>
      <c r="C276" s="90" t="s">
        <v>1034</v>
      </c>
      <c r="D276" s="52">
        <v>19059040</v>
      </c>
      <c r="E276" s="38" t="s">
        <v>1035</v>
      </c>
      <c r="F276" s="38" t="s">
        <v>235</v>
      </c>
      <c r="G276" s="59">
        <v>28</v>
      </c>
      <c r="H276" s="58">
        <v>0</v>
      </c>
      <c r="I276" s="59">
        <v>0</v>
      </c>
      <c r="J276" s="14">
        <v>44596</v>
      </c>
      <c r="K276" s="14">
        <v>44623</v>
      </c>
      <c r="L276" s="35">
        <v>0</v>
      </c>
      <c r="M276" s="35">
        <v>0</v>
      </c>
      <c r="N276" s="14" t="s">
        <v>21</v>
      </c>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c r="BI276" s="4"/>
      <c r="BJ276" s="4"/>
      <c r="BK276" s="4"/>
      <c r="BL276" s="4"/>
      <c r="BM276" s="4"/>
      <c r="BN276" s="4"/>
      <c r="BO276" s="4"/>
      <c r="BP276" s="4"/>
      <c r="BQ276" s="4"/>
      <c r="BR276" s="4"/>
      <c r="BS276" s="4"/>
      <c r="BT276" s="4"/>
      <c r="BU276" s="4"/>
      <c r="BV276" s="4"/>
      <c r="BW276" s="4"/>
      <c r="BX276" s="4"/>
      <c r="BY276" s="4"/>
      <c r="BZ276" s="4"/>
      <c r="CA276" s="4"/>
      <c r="CB276" s="4"/>
      <c r="CC276" s="4"/>
      <c r="CD276" s="4"/>
      <c r="CE276" s="4"/>
      <c r="CF276" s="4"/>
      <c r="CG276" s="4"/>
      <c r="CH276" s="4"/>
      <c r="CI276" s="4"/>
      <c r="CJ276" s="4"/>
      <c r="CK276" s="4"/>
      <c r="CL276" s="4"/>
      <c r="CM276" s="4"/>
      <c r="CN276" s="4"/>
      <c r="CO276" s="4"/>
      <c r="CP276" s="4"/>
      <c r="CQ276" s="4"/>
      <c r="CR276" s="4"/>
      <c r="CS276" s="4"/>
      <c r="CT276" s="4"/>
      <c r="CU276" s="4"/>
      <c r="CV276" s="4"/>
      <c r="CW276" s="4"/>
      <c r="CX276" s="4"/>
      <c r="CY276" s="4"/>
      <c r="CZ276" s="4"/>
      <c r="DA276" s="4"/>
      <c r="DB276" s="4"/>
      <c r="DC276" s="4"/>
      <c r="DD276" s="4"/>
      <c r="DE276" s="4"/>
      <c r="DF276" s="4"/>
      <c r="DG276" s="4"/>
      <c r="DH276" s="4"/>
      <c r="DI276" s="4"/>
      <c r="DJ276" s="4"/>
      <c r="DK276" s="4"/>
      <c r="DL276" s="4"/>
      <c r="DM276" s="4"/>
      <c r="DN276" s="4"/>
      <c r="DO276" s="4"/>
      <c r="DP276" s="4"/>
      <c r="DQ276" s="4"/>
      <c r="DR276" s="4"/>
      <c r="DS276" s="4"/>
      <c r="DT276" s="4"/>
      <c r="DU276" s="4"/>
      <c r="DV276" s="4"/>
      <c r="DW276" s="4"/>
      <c r="DX276" s="4"/>
      <c r="DY276" s="4"/>
      <c r="DZ276" s="4"/>
      <c r="EA276" s="4"/>
      <c r="EB276" s="4"/>
      <c r="EC276" s="4"/>
      <c r="ED276" s="4"/>
      <c r="EE276" s="4"/>
      <c r="EF276" s="4"/>
      <c r="EG276" s="4"/>
      <c r="EH276" s="4"/>
      <c r="EI276" s="4"/>
      <c r="EJ276" s="4"/>
      <c r="EK276" s="4"/>
      <c r="EL276" s="4"/>
      <c r="EM276" s="4"/>
      <c r="EN276" s="4"/>
      <c r="EO276" s="4"/>
      <c r="EP276" s="4"/>
      <c r="EQ276" s="4"/>
      <c r="ER276" s="4"/>
      <c r="ES276" s="4"/>
      <c r="ET276" s="4"/>
      <c r="EU276" s="4"/>
      <c r="EV276" s="4"/>
      <c r="EW276" s="4"/>
      <c r="EX276" s="4"/>
      <c r="EY276" s="4"/>
      <c r="EZ276" s="4"/>
      <c r="FA276" s="4"/>
      <c r="FB276" s="4"/>
      <c r="FC276" s="4"/>
      <c r="FD276" s="4"/>
      <c r="FE276" s="4"/>
      <c r="FF276" s="4"/>
      <c r="FG276" s="4"/>
      <c r="FH276" s="4"/>
      <c r="FI276" s="4"/>
      <c r="FJ276" s="4"/>
      <c r="FK276" s="4"/>
      <c r="FL276" s="4"/>
      <c r="FM276" s="4"/>
      <c r="FN276" s="4"/>
      <c r="FO276" s="4"/>
      <c r="FP276" s="4"/>
      <c r="FQ276" s="4"/>
      <c r="FR276" s="4"/>
      <c r="FS276" s="4"/>
      <c r="FT276" s="4"/>
      <c r="FU276" s="4"/>
      <c r="FV276" s="4"/>
      <c r="FW276" s="4"/>
      <c r="FX276" s="4"/>
      <c r="FY276" s="4"/>
      <c r="FZ276" s="4"/>
      <c r="GA276" s="4"/>
      <c r="GB276" s="4"/>
      <c r="GC276" s="4"/>
      <c r="GD276" s="4"/>
      <c r="GE276" s="4"/>
      <c r="GF276" s="4"/>
      <c r="GG276" s="4"/>
      <c r="GH276" s="4"/>
      <c r="GI276" s="4"/>
      <c r="GJ276" s="4"/>
      <c r="GK276" s="4"/>
      <c r="GL276" s="4"/>
      <c r="GM276" s="4"/>
      <c r="GN276" s="4"/>
      <c r="GO276" s="4"/>
      <c r="GP276" s="4"/>
      <c r="GQ276" s="4"/>
      <c r="GR276" s="4"/>
      <c r="GS276" s="4"/>
      <c r="GT276" s="4"/>
      <c r="GU276" s="4"/>
      <c r="GV276" s="4"/>
      <c r="GW276" s="4"/>
      <c r="GX276" s="4"/>
      <c r="GY276" s="4"/>
      <c r="GZ276" s="4"/>
      <c r="HA276" s="4"/>
      <c r="HB276" s="4"/>
      <c r="HC276" s="4"/>
      <c r="HD276" s="4"/>
      <c r="HE276" s="4"/>
      <c r="HF276" s="4"/>
      <c r="HG276" s="4"/>
      <c r="HH276" s="4"/>
    </row>
    <row r="277" spans="1:238" s="2" customFormat="1" ht="43.5" customHeight="1">
      <c r="A277" s="13" t="s">
        <v>1036</v>
      </c>
      <c r="B277" s="14">
        <v>44589</v>
      </c>
      <c r="C277" s="90" t="s">
        <v>1037</v>
      </c>
      <c r="D277" s="52">
        <v>21357240</v>
      </c>
      <c r="E277" s="38" t="s">
        <v>436</v>
      </c>
      <c r="F277" s="38" t="s">
        <v>437</v>
      </c>
      <c r="G277" s="59">
        <v>326</v>
      </c>
      <c r="H277" s="58">
        <v>0</v>
      </c>
      <c r="I277" s="59">
        <v>0</v>
      </c>
      <c r="J277" s="14">
        <v>44600</v>
      </c>
      <c r="K277" s="14">
        <v>44925</v>
      </c>
      <c r="L277" s="35">
        <v>0</v>
      </c>
      <c r="M277" s="35">
        <v>0</v>
      </c>
      <c r="N277" s="14" t="s">
        <v>21</v>
      </c>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c r="BJ277" s="4"/>
      <c r="BK277" s="4"/>
      <c r="BL277" s="4"/>
      <c r="BM277" s="4"/>
      <c r="BN277" s="4"/>
      <c r="BO277" s="4"/>
      <c r="BP277" s="4"/>
      <c r="BQ277" s="4"/>
      <c r="BR277" s="4"/>
      <c r="BS277" s="4"/>
      <c r="BT277" s="4"/>
      <c r="BU277" s="4"/>
      <c r="BV277" s="4"/>
      <c r="BW277" s="4"/>
      <c r="BX277" s="4"/>
      <c r="BY277" s="4"/>
      <c r="BZ277" s="4"/>
      <c r="CA277" s="4"/>
      <c r="CB277" s="4"/>
      <c r="CC277" s="4"/>
      <c r="CD277" s="4"/>
      <c r="CE277" s="4"/>
      <c r="CF277" s="4"/>
      <c r="CG277" s="4"/>
      <c r="CH277" s="4"/>
      <c r="CI277" s="4"/>
      <c r="CJ277" s="4"/>
      <c r="CK277" s="4"/>
      <c r="CL277" s="4"/>
      <c r="CM277" s="4"/>
      <c r="CN277" s="4"/>
      <c r="CO277" s="4"/>
      <c r="CP277" s="4"/>
      <c r="CQ277" s="4"/>
      <c r="CR277" s="4"/>
      <c r="CS277" s="4"/>
      <c r="CT277" s="4"/>
      <c r="CU277" s="4"/>
      <c r="CV277" s="4"/>
      <c r="CW277" s="4"/>
      <c r="CX277" s="4"/>
      <c r="CY277" s="4"/>
      <c r="CZ277" s="4"/>
      <c r="DA277" s="4"/>
      <c r="DB277" s="4"/>
      <c r="DC277" s="4"/>
      <c r="DD277" s="4"/>
      <c r="DE277" s="4"/>
      <c r="DF277" s="4"/>
      <c r="DG277" s="4"/>
      <c r="DH277" s="4"/>
      <c r="DI277" s="4"/>
      <c r="DJ277" s="4"/>
      <c r="DK277" s="4"/>
      <c r="DL277" s="4"/>
      <c r="DM277" s="4"/>
      <c r="DN277" s="4"/>
      <c r="DO277" s="4"/>
      <c r="DP277" s="4"/>
      <c r="DQ277" s="4"/>
      <c r="DR277" s="4"/>
      <c r="DS277" s="4"/>
      <c r="DT277" s="4"/>
      <c r="DU277" s="4"/>
      <c r="DV277" s="4"/>
      <c r="DW277" s="4"/>
      <c r="DX277" s="4"/>
      <c r="DY277" s="4"/>
      <c r="DZ277" s="4"/>
      <c r="EA277" s="4"/>
      <c r="EB277" s="4"/>
      <c r="EC277" s="4"/>
      <c r="ED277" s="4"/>
      <c r="EE277" s="4"/>
      <c r="EF277" s="4"/>
      <c r="EG277" s="4"/>
      <c r="EH277" s="4"/>
      <c r="EI277" s="4"/>
      <c r="EJ277" s="4"/>
      <c r="EK277" s="4"/>
      <c r="EL277" s="4"/>
      <c r="EM277" s="4"/>
      <c r="EN277" s="4"/>
      <c r="EO277" s="4"/>
      <c r="EP277" s="4"/>
      <c r="EQ277" s="4"/>
      <c r="ER277" s="4"/>
      <c r="ES277" s="4"/>
      <c r="ET277" s="4"/>
      <c r="EU277" s="4"/>
      <c r="EV277" s="4"/>
      <c r="EW277" s="4"/>
      <c r="EX277" s="4"/>
      <c r="EY277" s="4"/>
      <c r="EZ277" s="4"/>
      <c r="FA277" s="4"/>
      <c r="FB277" s="4"/>
      <c r="FC277" s="4"/>
      <c r="FD277" s="4"/>
      <c r="FE277" s="4"/>
      <c r="FF277" s="4"/>
      <c r="FG277" s="4"/>
      <c r="FH277" s="4"/>
      <c r="FI277" s="4"/>
      <c r="FJ277" s="4"/>
      <c r="FK277" s="4"/>
      <c r="FL277" s="4"/>
      <c r="FM277" s="4"/>
      <c r="FN277" s="4"/>
      <c r="FO277" s="4"/>
      <c r="FP277" s="4"/>
      <c r="FQ277" s="4"/>
      <c r="FR277" s="4"/>
      <c r="FS277" s="4"/>
      <c r="FT277" s="4"/>
      <c r="FU277" s="4"/>
      <c r="FV277" s="4"/>
      <c r="FW277" s="4"/>
      <c r="FX277" s="4"/>
      <c r="FY277" s="4"/>
      <c r="FZ277" s="4"/>
      <c r="GA277" s="4"/>
      <c r="GB277" s="4"/>
      <c r="GC277" s="4"/>
      <c r="GD277" s="4"/>
      <c r="GE277" s="4"/>
      <c r="GF277" s="4"/>
      <c r="GG277" s="4"/>
      <c r="GH277" s="4"/>
      <c r="GI277" s="4"/>
      <c r="GJ277" s="4"/>
      <c r="GK277" s="4"/>
      <c r="GL277" s="4"/>
      <c r="GM277" s="4"/>
      <c r="GN277" s="4"/>
      <c r="GO277" s="4"/>
      <c r="GP277" s="4"/>
      <c r="GQ277" s="4"/>
      <c r="GR277" s="4"/>
      <c r="GS277" s="4"/>
      <c r="GT277" s="4"/>
      <c r="GU277" s="4"/>
      <c r="GV277" s="4"/>
      <c r="GW277" s="4"/>
      <c r="GX277" s="4"/>
      <c r="GY277" s="4"/>
      <c r="GZ277" s="4"/>
      <c r="HA277" s="4"/>
      <c r="HB277" s="4"/>
      <c r="HC277" s="4"/>
      <c r="HD277" s="4"/>
      <c r="HE277" s="4"/>
      <c r="HF277" s="4"/>
      <c r="HG277" s="4"/>
      <c r="HH277" s="4"/>
    </row>
    <row r="278" spans="1:238" s="2" customFormat="1" ht="43.5" customHeight="1">
      <c r="A278" s="13" t="s">
        <v>1038</v>
      </c>
      <c r="B278" s="14">
        <v>44588</v>
      </c>
      <c r="C278" s="90" t="s">
        <v>1039</v>
      </c>
      <c r="D278" s="52">
        <v>55000000</v>
      </c>
      <c r="E278" s="38" t="s">
        <v>1040</v>
      </c>
      <c r="F278" s="38" t="s">
        <v>1041</v>
      </c>
      <c r="G278" s="59">
        <v>334</v>
      </c>
      <c r="H278" s="58">
        <v>0</v>
      </c>
      <c r="I278" s="59">
        <v>0</v>
      </c>
      <c r="J278" s="14">
        <v>44589</v>
      </c>
      <c r="K278" s="14">
        <v>44922</v>
      </c>
      <c r="L278" s="28">
        <v>0.09</v>
      </c>
      <c r="M278" s="28">
        <v>0.09</v>
      </c>
      <c r="N278" s="14" t="s">
        <v>21</v>
      </c>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c r="BW278" s="4"/>
      <c r="BX278" s="4"/>
      <c r="BY278" s="4"/>
      <c r="BZ278" s="4"/>
      <c r="CA278" s="4"/>
      <c r="CB278" s="4"/>
      <c r="CC278" s="4"/>
      <c r="CD278" s="4"/>
      <c r="CE278" s="4"/>
      <c r="CF278" s="4"/>
      <c r="CG278" s="4"/>
      <c r="CH278" s="4"/>
      <c r="CI278" s="4"/>
      <c r="CJ278" s="4"/>
      <c r="CK278" s="4"/>
      <c r="CL278" s="4"/>
      <c r="CM278" s="4"/>
      <c r="CN278" s="4"/>
      <c r="CO278" s="4"/>
      <c r="CP278" s="4"/>
      <c r="CQ278" s="4"/>
      <c r="CR278" s="4"/>
      <c r="CS278" s="4"/>
      <c r="CT278" s="4"/>
      <c r="CU278" s="4"/>
      <c r="CV278" s="4"/>
      <c r="CW278" s="4"/>
      <c r="CX278" s="4"/>
      <c r="CY278" s="4"/>
      <c r="CZ278" s="4"/>
      <c r="DA278" s="4"/>
      <c r="DB278" s="4"/>
      <c r="DC278" s="4"/>
      <c r="DD278" s="4"/>
      <c r="DE278" s="4"/>
      <c r="DF278" s="4"/>
      <c r="DG278" s="4"/>
      <c r="DH278" s="4"/>
      <c r="DI278" s="4"/>
      <c r="DJ278" s="4"/>
      <c r="DK278" s="4"/>
      <c r="DL278" s="4"/>
      <c r="DM278" s="4"/>
      <c r="DN278" s="4"/>
      <c r="DO278" s="4"/>
      <c r="DP278" s="4"/>
      <c r="DQ278" s="4"/>
      <c r="DR278" s="4"/>
      <c r="DS278" s="4"/>
      <c r="DT278" s="4"/>
      <c r="DU278" s="4"/>
      <c r="DV278" s="4"/>
      <c r="DW278" s="4"/>
      <c r="DX278" s="4"/>
      <c r="DY278" s="4"/>
      <c r="DZ278" s="4"/>
      <c r="EA278" s="4"/>
      <c r="EB278" s="4"/>
      <c r="EC278" s="4"/>
      <c r="ED278" s="4"/>
      <c r="EE278" s="4"/>
      <c r="EF278" s="4"/>
      <c r="EG278" s="4"/>
      <c r="EH278" s="4"/>
      <c r="EI278" s="4"/>
      <c r="EJ278" s="4"/>
      <c r="EK278" s="4"/>
      <c r="EL278" s="4"/>
      <c r="EM278" s="4"/>
      <c r="EN278" s="4"/>
      <c r="EO278" s="4"/>
      <c r="EP278" s="4"/>
      <c r="EQ278" s="4"/>
      <c r="ER278" s="4"/>
      <c r="ES278" s="4"/>
      <c r="ET278" s="4"/>
      <c r="EU278" s="4"/>
      <c r="EV278" s="4"/>
      <c r="EW278" s="4"/>
      <c r="EX278" s="4"/>
      <c r="EY278" s="4"/>
      <c r="EZ278" s="4"/>
      <c r="FA278" s="4"/>
      <c r="FB278" s="4"/>
      <c r="FC278" s="4"/>
      <c r="FD278" s="4"/>
      <c r="FE278" s="4"/>
      <c r="FF278" s="4"/>
      <c r="FG278" s="4"/>
      <c r="FH278" s="4"/>
      <c r="FI278" s="4"/>
      <c r="FJ278" s="4"/>
      <c r="FK278" s="4"/>
      <c r="FL278" s="4"/>
      <c r="FM278" s="4"/>
      <c r="FN278" s="4"/>
      <c r="FO278" s="4"/>
      <c r="FP278" s="4"/>
      <c r="FQ278" s="4"/>
      <c r="FR278" s="4"/>
      <c r="FS278" s="4"/>
      <c r="FT278" s="4"/>
      <c r="FU278" s="4"/>
      <c r="FV278" s="4"/>
      <c r="FW278" s="4"/>
      <c r="FX278" s="4"/>
      <c r="FY278" s="4"/>
      <c r="FZ278" s="4"/>
      <c r="GA278" s="4"/>
      <c r="GB278" s="4"/>
      <c r="GC278" s="4"/>
      <c r="GD278" s="4"/>
      <c r="GE278" s="4"/>
      <c r="GF278" s="4"/>
      <c r="GG278" s="4"/>
      <c r="GH278" s="4"/>
      <c r="GI278" s="4"/>
      <c r="GJ278" s="4"/>
      <c r="GK278" s="4"/>
      <c r="GL278" s="4"/>
      <c r="GM278" s="4"/>
      <c r="GN278" s="4"/>
      <c r="GO278" s="4"/>
      <c r="GP278" s="4"/>
      <c r="GQ278" s="4"/>
      <c r="GR278" s="4"/>
      <c r="GS278" s="4"/>
      <c r="GT278" s="4"/>
      <c r="GU278" s="4"/>
      <c r="GV278" s="4"/>
      <c r="GW278" s="4"/>
      <c r="GX278" s="4"/>
      <c r="GY278" s="4"/>
      <c r="GZ278" s="4"/>
      <c r="HA278" s="4"/>
      <c r="HB278" s="4"/>
      <c r="HC278" s="4"/>
      <c r="HD278" s="4"/>
      <c r="HE278" s="4"/>
      <c r="HF278" s="4"/>
      <c r="HG278" s="4"/>
      <c r="HH278" s="4"/>
    </row>
    <row r="279" spans="1:238" s="2" customFormat="1" ht="43.5" customHeight="1">
      <c r="A279" s="13" t="s">
        <v>1042</v>
      </c>
      <c r="B279" s="14">
        <v>44589</v>
      </c>
      <c r="C279" s="90" t="s">
        <v>1043</v>
      </c>
      <c r="D279" s="52">
        <v>1500000000</v>
      </c>
      <c r="E279" s="38" t="s">
        <v>1044</v>
      </c>
      <c r="F279" s="38" t="s">
        <v>1045</v>
      </c>
      <c r="G279" s="59">
        <v>336</v>
      </c>
      <c r="H279" s="58">
        <v>0</v>
      </c>
      <c r="I279" s="59">
        <v>0</v>
      </c>
      <c r="J279" s="14">
        <v>44590</v>
      </c>
      <c r="K279" s="14">
        <v>44925</v>
      </c>
      <c r="L279" s="28">
        <v>9.0909090909090912E-2</v>
      </c>
      <c r="M279" s="28">
        <v>9.0909090909090912E-2</v>
      </c>
      <c r="N279" s="14" t="s">
        <v>21</v>
      </c>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c r="BI279" s="4"/>
      <c r="BJ279" s="4"/>
      <c r="BK279" s="4"/>
      <c r="BL279" s="4"/>
      <c r="BM279" s="4"/>
      <c r="BN279" s="4"/>
      <c r="BO279" s="4"/>
      <c r="BP279" s="4"/>
      <c r="BQ279" s="4"/>
      <c r="BR279" s="4"/>
      <c r="BS279" s="4"/>
      <c r="BT279" s="4"/>
      <c r="BU279" s="4"/>
      <c r="BV279" s="4"/>
      <c r="BW279" s="4"/>
      <c r="BX279" s="4"/>
      <c r="BY279" s="4"/>
      <c r="BZ279" s="4"/>
      <c r="CA279" s="4"/>
      <c r="CB279" s="4"/>
      <c r="CC279" s="4"/>
      <c r="CD279" s="4"/>
      <c r="CE279" s="4"/>
      <c r="CF279" s="4"/>
      <c r="CG279" s="4"/>
      <c r="CH279" s="4"/>
      <c r="CI279" s="4"/>
      <c r="CJ279" s="4"/>
      <c r="CK279" s="4"/>
      <c r="CL279" s="4"/>
      <c r="CM279" s="4"/>
      <c r="CN279" s="4"/>
      <c r="CO279" s="4"/>
      <c r="CP279" s="4"/>
      <c r="CQ279" s="4"/>
      <c r="CR279" s="4"/>
      <c r="CS279" s="4"/>
      <c r="CT279" s="4"/>
      <c r="CU279" s="4"/>
      <c r="CV279" s="4"/>
      <c r="CW279" s="4"/>
      <c r="CX279" s="4"/>
      <c r="CY279" s="4"/>
      <c r="CZ279" s="4"/>
      <c r="DA279" s="4"/>
      <c r="DB279" s="4"/>
      <c r="DC279" s="4"/>
      <c r="DD279" s="4"/>
      <c r="DE279" s="4"/>
      <c r="DF279" s="4"/>
      <c r="DG279" s="4"/>
      <c r="DH279" s="4"/>
      <c r="DI279" s="4"/>
      <c r="DJ279" s="4"/>
      <c r="DK279" s="4"/>
      <c r="DL279" s="4"/>
      <c r="DM279" s="4"/>
      <c r="DN279" s="4"/>
      <c r="DO279" s="4"/>
      <c r="DP279" s="4"/>
      <c r="DQ279" s="4"/>
      <c r="DR279" s="4"/>
      <c r="DS279" s="4"/>
      <c r="DT279" s="4"/>
      <c r="DU279" s="4"/>
      <c r="DV279" s="4"/>
      <c r="DW279" s="4"/>
      <c r="DX279" s="4"/>
      <c r="DY279" s="4"/>
      <c r="DZ279" s="4"/>
      <c r="EA279" s="4"/>
      <c r="EB279" s="4"/>
      <c r="EC279" s="4"/>
      <c r="ED279" s="4"/>
      <c r="EE279" s="4"/>
      <c r="EF279" s="4"/>
      <c r="EG279" s="4"/>
      <c r="EH279" s="4"/>
      <c r="EI279" s="4"/>
      <c r="EJ279" s="4"/>
      <c r="EK279" s="4"/>
      <c r="EL279" s="4"/>
      <c r="EM279" s="4"/>
      <c r="EN279" s="4"/>
      <c r="EO279" s="4"/>
      <c r="EP279" s="4"/>
      <c r="EQ279" s="4"/>
      <c r="ER279" s="4"/>
      <c r="ES279" s="4"/>
      <c r="ET279" s="4"/>
      <c r="EU279" s="4"/>
      <c r="EV279" s="4"/>
      <c r="EW279" s="4"/>
      <c r="EX279" s="4"/>
      <c r="EY279" s="4"/>
      <c r="EZ279" s="4"/>
      <c r="FA279" s="4"/>
      <c r="FB279" s="4"/>
      <c r="FC279" s="4"/>
      <c r="FD279" s="4"/>
      <c r="FE279" s="4"/>
      <c r="FF279" s="4"/>
      <c r="FG279" s="4"/>
      <c r="FH279" s="4"/>
      <c r="FI279" s="4"/>
      <c r="FJ279" s="4"/>
      <c r="FK279" s="4"/>
      <c r="FL279" s="4"/>
      <c r="FM279" s="4"/>
      <c r="FN279" s="4"/>
      <c r="FO279" s="4"/>
      <c r="FP279" s="4"/>
      <c r="FQ279" s="4"/>
      <c r="FR279" s="4"/>
      <c r="FS279" s="4"/>
      <c r="FT279" s="4"/>
      <c r="FU279" s="4"/>
      <c r="FV279" s="4"/>
      <c r="FW279" s="4"/>
      <c r="FX279" s="4"/>
      <c r="FY279" s="4"/>
      <c r="FZ279" s="4"/>
      <c r="GA279" s="4"/>
      <c r="GB279" s="4"/>
      <c r="GC279" s="4"/>
      <c r="GD279" s="4"/>
      <c r="GE279" s="4"/>
      <c r="GF279" s="4"/>
      <c r="GG279" s="4"/>
      <c r="GH279" s="4"/>
      <c r="GI279" s="4"/>
      <c r="GJ279" s="4"/>
      <c r="GK279" s="4"/>
      <c r="GL279" s="4"/>
      <c r="GM279" s="4"/>
      <c r="GN279" s="4"/>
      <c r="GO279" s="4"/>
      <c r="GP279" s="4"/>
      <c r="GQ279" s="4"/>
      <c r="GR279" s="4"/>
      <c r="GS279" s="4"/>
      <c r="GT279" s="4"/>
      <c r="GU279" s="4"/>
      <c r="GV279" s="4"/>
      <c r="GW279" s="4"/>
      <c r="GX279" s="4"/>
      <c r="GY279" s="4"/>
      <c r="GZ279" s="4"/>
      <c r="HA279" s="4"/>
      <c r="HB279" s="4"/>
      <c r="HC279" s="4"/>
      <c r="HD279" s="4"/>
      <c r="HE279" s="4"/>
      <c r="HF279" s="4"/>
      <c r="HG279" s="4"/>
      <c r="HH279" s="4"/>
    </row>
    <row r="280" spans="1:238" s="2" customFormat="1" ht="43.5" customHeight="1">
      <c r="A280" s="13" t="s">
        <v>1046</v>
      </c>
      <c r="B280" s="14">
        <v>44589</v>
      </c>
      <c r="C280" s="90" t="s">
        <v>1047</v>
      </c>
      <c r="D280" s="52">
        <v>1689476962</v>
      </c>
      <c r="E280" s="38" t="s">
        <v>1048</v>
      </c>
      <c r="F280" s="38" t="s">
        <v>205</v>
      </c>
      <c r="G280" s="59">
        <v>181</v>
      </c>
      <c r="H280" s="58">
        <v>0</v>
      </c>
      <c r="I280" s="59">
        <v>0</v>
      </c>
      <c r="J280" s="14">
        <v>44593</v>
      </c>
      <c r="K280" s="14">
        <v>44773</v>
      </c>
      <c r="L280" s="28">
        <v>0.1</v>
      </c>
      <c r="M280" s="28">
        <v>0.1</v>
      </c>
      <c r="N280" s="14" t="s">
        <v>21</v>
      </c>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c r="BI280" s="4"/>
      <c r="BJ280" s="4"/>
      <c r="BK280" s="4"/>
      <c r="BL280" s="4"/>
      <c r="BM280" s="4"/>
      <c r="BN280" s="4"/>
      <c r="BO280" s="4"/>
      <c r="BP280" s="4"/>
      <c r="BQ280" s="4"/>
      <c r="BR280" s="4"/>
      <c r="BS280" s="4"/>
      <c r="BT280" s="4"/>
      <c r="BU280" s="4"/>
      <c r="BV280" s="4"/>
      <c r="BW280" s="4"/>
      <c r="BX280" s="4"/>
      <c r="BY280" s="4"/>
      <c r="BZ280" s="4"/>
      <c r="CA280" s="4"/>
      <c r="CB280" s="4"/>
      <c r="CC280" s="4"/>
      <c r="CD280" s="4"/>
      <c r="CE280" s="4"/>
      <c r="CF280" s="4"/>
      <c r="CG280" s="4"/>
      <c r="CH280" s="4"/>
      <c r="CI280" s="4"/>
      <c r="CJ280" s="4"/>
      <c r="CK280" s="4"/>
      <c r="CL280" s="4"/>
      <c r="CM280" s="4"/>
      <c r="CN280" s="4"/>
      <c r="CO280" s="4"/>
      <c r="CP280" s="4"/>
      <c r="CQ280" s="4"/>
      <c r="CR280" s="4"/>
      <c r="CS280" s="4"/>
      <c r="CT280" s="4"/>
      <c r="CU280" s="4"/>
      <c r="CV280" s="4"/>
      <c r="CW280" s="4"/>
      <c r="CX280" s="4"/>
      <c r="CY280" s="4"/>
      <c r="CZ280" s="4"/>
      <c r="DA280" s="4"/>
      <c r="DB280" s="4"/>
      <c r="DC280" s="4"/>
      <c r="DD280" s="4"/>
      <c r="DE280" s="4"/>
      <c r="DF280" s="4"/>
      <c r="DG280" s="4"/>
      <c r="DH280" s="4"/>
      <c r="DI280" s="4"/>
      <c r="DJ280" s="4"/>
      <c r="DK280" s="4"/>
      <c r="DL280" s="4"/>
      <c r="DM280" s="4"/>
      <c r="DN280" s="4"/>
      <c r="DO280" s="4"/>
      <c r="DP280" s="4"/>
      <c r="DQ280" s="4"/>
      <c r="DR280" s="4"/>
      <c r="DS280" s="4"/>
      <c r="DT280" s="4"/>
      <c r="DU280" s="4"/>
      <c r="DV280" s="4"/>
      <c r="DW280" s="4"/>
      <c r="DX280" s="4"/>
      <c r="DY280" s="4"/>
      <c r="DZ280" s="4"/>
      <c r="EA280" s="4"/>
      <c r="EB280" s="4"/>
      <c r="EC280" s="4"/>
      <c r="ED280" s="4"/>
      <c r="EE280" s="4"/>
      <c r="EF280" s="4"/>
      <c r="EG280" s="4"/>
      <c r="EH280" s="4"/>
      <c r="EI280" s="4"/>
      <c r="EJ280" s="4"/>
      <c r="EK280" s="4"/>
      <c r="EL280" s="4"/>
      <c r="EM280" s="4"/>
      <c r="EN280" s="4"/>
      <c r="EO280" s="4"/>
      <c r="EP280" s="4"/>
      <c r="EQ280" s="4"/>
      <c r="ER280" s="4"/>
      <c r="ES280" s="4"/>
      <c r="ET280" s="4"/>
      <c r="EU280" s="4"/>
      <c r="EV280" s="4"/>
      <c r="EW280" s="4"/>
      <c r="EX280" s="4"/>
      <c r="EY280" s="4"/>
      <c r="EZ280" s="4"/>
      <c r="FA280" s="4"/>
      <c r="FB280" s="4"/>
      <c r="FC280" s="4"/>
      <c r="FD280" s="4"/>
      <c r="FE280" s="4"/>
      <c r="FF280" s="4"/>
      <c r="FG280" s="4"/>
      <c r="FH280" s="4"/>
      <c r="FI280" s="4"/>
      <c r="FJ280" s="4"/>
      <c r="FK280" s="4"/>
      <c r="FL280" s="4"/>
      <c r="FM280" s="4"/>
      <c r="FN280" s="4"/>
      <c r="FO280" s="4"/>
      <c r="FP280" s="4"/>
      <c r="FQ280" s="4"/>
      <c r="FR280" s="4"/>
      <c r="FS280" s="4"/>
      <c r="FT280" s="4"/>
      <c r="FU280" s="4"/>
      <c r="FV280" s="4"/>
      <c r="FW280" s="4"/>
      <c r="FX280" s="4"/>
      <c r="FY280" s="4"/>
      <c r="FZ280" s="4"/>
      <c r="GA280" s="4"/>
      <c r="GB280" s="4"/>
      <c r="GC280" s="4"/>
      <c r="GD280" s="4"/>
      <c r="GE280" s="4"/>
      <c r="GF280" s="4"/>
      <c r="GG280" s="4"/>
      <c r="GH280" s="4"/>
      <c r="GI280" s="4"/>
      <c r="GJ280" s="4"/>
      <c r="GK280" s="4"/>
      <c r="GL280" s="4"/>
      <c r="GM280" s="4"/>
      <c r="GN280" s="4"/>
      <c r="GO280" s="4"/>
      <c r="GP280" s="4"/>
      <c r="GQ280" s="4"/>
      <c r="GR280" s="4"/>
      <c r="GS280" s="4"/>
      <c r="GT280" s="4"/>
      <c r="GU280" s="4"/>
      <c r="GV280" s="4"/>
      <c r="GW280" s="4"/>
      <c r="GX280" s="4"/>
      <c r="GY280" s="4"/>
      <c r="GZ280" s="4"/>
      <c r="HA280" s="4"/>
      <c r="HB280" s="4"/>
      <c r="HC280" s="4"/>
      <c r="HD280" s="4"/>
      <c r="HE280" s="4"/>
      <c r="HF280" s="4"/>
      <c r="HG280" s="4"/>
      <c r="HH280" s="4"/>
    </row>
    <row r="281" spans="1:238" s="88" customFormat="1" ht="43.5" customHeight="1">
      <c r="A281" s="78" t="s">
        <v>1049</v>
      </c>
      <c r="B281" s="79">
        <v>43462</v>
      </c>
      <c r="C281" s="93" t="s">
        <v>1050</v>
      </c>
      <c r="D281" s="81">
        <v>21392731695.02</v>
      </c>
      <c r="E281" s="82" t="s">
        <v>1051</v>
      </c>
      <c r="F281" s="83"/>
      <c r="G281" s="85">
        <v>75</v>
      </c>
      <c r="H281" s="84">
        <v>-6899318929.0200005</v>
      </c>
      <c r="I281" s="85">
        <v>0</v>
      </c>
      <c r="J281" s="79">
        <v>43462</v>
      </c>
      <c r="K281" s="79">
        <v>44196</v>
      </c>
      <c r="L281" s="86">
        <v>1</v>
      </c>
      <c r="M281" s="86">
        <v>1</v>
      </c>
      <c r="N281" s="79">
        <v>44607</v>
      </c>
      <c r="O281" s="87"/>
      <c r="P281" s="87"/>
      <c r="Q281" s="87"/>
      <c r="R281" s="87"/>
      <c r="S281" s="87"/>
      <c r="T281" s="87"/>
      <c r="U281" s="87"/>
      <c r="V281" s="87"/>
      <c r="W281" s="87"/>
      <c r="X281" s="87"/>
      <c r="Y281" s="87"/>
      <c r="Z281" s="87"/>
      <c r="AA281" s="87"/>
      <c r="AB281" s="87"/>
      <c r="AC281" s="87"/>
      <c r="AD281" s="87"/>
      <c r="AE281" s="87"/>
      <c r="AF281" s="87"/>
      <c r="AG281" s="87"/>
      <c r="AH281" s="87"/>
      <c r="AI281" s="87"/>
      <c r="AJ281" s="87"/>
      <c r="AK281" s="87"/>
      <c r="AL281" s="87"/>
      <c r="AM281" s="87"/>
      <c r="AN281" s="87"/>
      <c r="AO281" s="87"/>
      <c r="AP281" s="87"/>
      <c r="AQ281" s="87"/>
      <c r="AR281" s="87"/>
      <c r="AS281" s="87"/>
      <c r="AT281" s="87"/>
      <c r="AU281" s="87"/>
      <c r="AV281" s="87"/>
      <c r="AW281" s="87"/>
      <c r="AX281" s="87"/>
      <c r="AY281" s="87"/>
      <c r="AZ281" s="87"/>
      <c r="BA281" s="87"/>
      <c r="BB281" s="87"/>
      <c r="BC281" s="87"/>
      <c r="BD281" s="87"/>
      <c r="BE281" s="87"/>
      <c r="BF281" s="87"/>
      <c r="BG281" s="87"/>
      <c r="BH281" s="87"/>
      <c r="BI281" s="87"/>
      <c r="BJ281" s="87"/>
      <c r="BK281" s="87"/>
      <c r="BL281" s="87"/>
      <c r="BM281" s="87"/>
      <c r="BN281" s="87"/>
      <c r="BO281" s="87"/>
      <c r="BP281" s="87"/>
      <c r="BQ281" s="87"/>
      <c r="BR281" s="87"/>
      <c r="BS281" s="87"/>
      <c r="BT281" s="87"/>
      <c r="BU281" s="87"/>
      <c r="BV281" s="87"/>
      <c r="BW281" s="87"/>
      <c r="BX281" s="87"/>
      <c r="BY281" s="87"/>
      <c r="BZ281" s="87"/>
      <c r="CA281" s="87"/>
      <c r="CB281" s="87"/>
      <c r="CC281" s="87"/>
      <c r="CD281" s="87"/>
      <c r="CE281" s="87"/>
      <c r="CF281" s="87"/>
      <c r="CG281" s="87"/>
      <c r="CH281" s="87"/>
      <c r="CI281" s="87"/>
      <c r="CJ281" s="87"/>
      <c r="CK281" s="87"/>
      <c r="CL281" s="87"/>
      <c r="CM281" s="87"/>
      <c r="CN281" s="87"/>
      <c r="CO281" s="87"/>
      <c r="CP281" s="87"/>
      <c r="CQ281" s="87"/>
      <c r="CR281" s="87"/>
      <c r="CS281" s="87"/>
      <c r="CT281" s="87"/>
      <c r="CU281" s="87"/>
      <c r="CV281" s="87"/>
      <c r="CW281" s="87"/>
      <c r="CX281" s="87"/>
      <c r="CY281" s="87"/>
      <c r="CZ281" s="87"/>
      <c r="DA281" s="87"/>
      <c r="DB281" s="87"/>
      <c r="DC281" s="87"/>
      <c r="DD281" s="87"/>
      <c r="DE281" s="87"/>
      <c r="DF281" s="87"/>
      <c r="DG281" s="87"/>
      <c r="DH281" s="87"/>
      <c r="DI281" s="87"/>
      <c r="DJ281" s="87"/>
      <c r="DK281" s="87"/>
      <c r="DL281" s="87"/>
      <c r="DM281" s="87"/>
      <c r="DN281" s="87"/>
      <c r="DO281" s="87"/>
      <c r="DP281" s="87"/>
      <c r="DQ281" s="87"/>
      <c r="DR281" s="87"/>
      <c r="DS281" s="87"/>
      <c r="DT281" s="87"/>
      <c r="DU281" s="87"/>
      <c r="DV281" s="87"/>
      <c r="DW281" s="87"/>
      <c r="DX281" s="87"/>
      <c r="DY281" s="87"/>
      <c r="DZ281" s="87"/>
      <c r="EA281" s="87"/>
      <c r="EB281" s="87"/>
      <c r="EC281" s="87"/>
      <c r="ED281" s="87"/>
      <c r="EE281" s="87"/>
      <c r="EF281" s="87"/>
      <c r="EG281" s="87"/>
      <c r="EH281" s="87"/>
      <c r="EI281" s="87"/>
      <c r="EJ281" s="87"/>
      <c r="EK281" s="87"/>
      <c r="EL281" s="87"/>
      <c r="EM281" s="87"/>
      <c r="EN281" s="87"/>
      <c r="EO281" s="87"/>
      <c r="EP281" s="87"/>
      <c r="EQ281" s="87"/>
      <c r="ER281" s="87"/>
      <c r="ES281" s="87"/>
      <c r="ET281" s="87"/>
      <c r="EU281" s="87"/>
      <c r="EV281" s="87"/>
      <c r="EW281" s="87"/>
      <c r="EX281" s="87"/>
      <c r="EY281" s="87"/>
      <c r="EZ281" s="87"/>
      <c r="FA281" s="87"/>
      <c r="FB281" s="87"/>
      <c r="FC281" s="87"/>
      <c r="FD281" s="87"/>
      <c r="FE281" s="87"/>
      <c r="FF281" s="87"/>
      <c r="FG281" s="87"/>
      <c r="FH281" s="87"/>
      <c r="FI281" s="87"/>
      <c r="FJ281" s="87"/>
      <c r="FK281" s="87"/>
      <c r="FL281" s="87"/>
      <c r="FM281" s="87"/>
      <c r="FN281" s="87"/>
      <c r="FO281" s="87"/>
      <c r="FP281" s="87"/>
      <c r="FQ281" s="87"/>
      <c r="FR281" s="87"/>
      <c r="FS281" s="87"/>
      <c r="FT281" s="87"/>
      <c r="FU281" s="87"/>
      <c r="FV281" s="87"/>
      <c r="FW281" s="87"/>
      <c r="FX281" s="87"/>
      <c r="FY281" s="87"/>
      <c r="FZ281" s="87"/>
      <c r="GA281" s="87"/>
      <c r="GB281" s="87"/>
      <c r="GC281" s="87"/>
      <c r="GD281" s="87"/>
      <c r="GE281" s="87"/>
      <c r="GF281" s="87"/>
      <c r="GG281" s="87"/>
      <c r="GH281" s="87"/>
      <c r="GI281" s="87"/>
      <c r="GJ281" s="87"/>
      <c r="GK281" s="87"/>
      <c r="GL281" s="87"/>
      <c r="GM281" s="87"/>
      <c r="GN281" s="87"/>
      <c r="GO281" s="87"/>
      <c r="GP281" s="87"/>
      <c r="GQ281" s="87"/>
      <c r="GR281" s="87"/>
      <c r="GS281" s="87"/>
      <c r="GT281" s="87"/>
      <c r="GU281" s="87"/>
      <c r="GV281" s="87"/>
      <c r="GW281" s="87"/>
      <c r="GX281" s="87"/>
      <c r="GY281" s="87"/>
      <c r="GZ281" s="87"/>
      <c r="HA281" s="87"/>
      <c r="HB281" s="87"/>
      <c r="HC281" s="87"/>
      <c r="HD281" s="87"/>
      <c r="HE281" s="87"/>
      <c r="HF281" s="87"/>
      <c r="HG281" s="87"/>
      <c r="HH281" s="87"/>
    </row>
    <row r="282" spans="1:238" s="88" customFormat="1" ht="43.5" customHeight="1">
      <c r="A282" s="78" t="s">
        <v>1052</v>
      </c>
      <c r="B282" s="79">
        <v>43069</v>
      </c>
      <c r="C282" s="94" t="s">
        <v>1053</v>
      </c>
      <c r="D282" s="81">
        <v>1267083788</v>
      </c>
      <c r="E282" s="83" t="s">
        <v>201</v>
      </c>
      <c r="F282" s="83" t="s">
        <v>41</v>
      </c>
      <c r="G282" s="85">
        <v>8</v>
      </c>
      <c r="H282" s="84">
        <v>630000000</v>
      </c>
      <c r="I282" s="85">
        <v>28.19</v>
      </c>
      <c r="J282" s="79">
        <v>43070</v>
      </c>
      <c r="K282" s="79">
        <v>44184</v>
      </c>
      <c r="L282" s="86">
        <v>1</v>
      </c>
      <c r="M282" s="86">
        <v>1</v>
      </c>
      <c r="N282" s="79">
        <v>44595</v>
      </c>
      <c r="O282" s="87"/>
      <c r="P282" s="87"/>
      <c r="Q282" s="87"/>
      <c r="R282" s="87"/>
      <c r="S282" s="87"/>
      <c r="T282" s="87"/>
      <c r="U282" s="87"/>
      <c r="V282" s="87"/>
      <c r="W282" s="87"/>
      <c r="X282" s="87"/>
      <c r="Y282" s="87"/>
      <c r="Z282" s="87"/>
      <c r="AA282" s="87"/>
      <c r="AB282" s="87"/>
      <c r="AC282" s="87"/>
      <c r="AD282" s="87"/>
      <c r="AE282" s="87"/>
      <c r="AF282" s="87"/>
      <c r="AG282" s="87"/>
      <c r="AH282" s="87"/>
      <c r="AI282" s="87"/>
      <c r="AJ282" s="87"/>
      <c r="AK282" s="87"/>
      <c r="AL282" s="87"/>
      <c r="AM282" s="87"/>
      <c r="AN282" s="87"/>
      <c r="AO282" s="87"/>
      <c r="AP282" s="87"/>
      <c r="AQ282" s="87"/>
      <c r="AR282" s="87"/>
      <c r="AS282" s="87"/>
      <c r="AT282" s="87"/>
      <c r="AU282" s="87"/>
      <c r="AV282" s="87"/>
      <c r="AW282" s="87"/>
      <c r="AX282" s="87"/>
      <c r="AY282" s="87"/>
      <c r="AZ282" s="87"/>
      <c r="BA282" s="87"/>
      <c r="BB282" s="87"/>
      <c r="BC282" s="87"/>
      <c r="BD282" s="87"/>
      <c r="BE282" s="87"/>
      <c r="BF282" s="87"/>
      <c r="BG282" s="87"/>
      <c r="BH282" s="87"/>
      <c r="BI282" s="87"/>
      <c r="BJ282" s="87"/>
      <c r="BK282" s="87"/>
      <c r="BL282" s="87"/>
      <c r="BM282" s="87"/>
      <c r="BN282" s="87"/>
      <c r="BO282" s="87"/>
      <c r="BP282" s="87"/>
      <c r="BQ282" s="87"/>
      <c r="BR282" s="87"/>
      <c r="BS282" s="87"/>
      <c r="BT282" s="87"/>
      <c r="BU282" s="87"/>
      <c r="BV282" s="87"/>
      <c r="BW282" s="87"/>
      <c r="BX282" s="87"/>
      <c r="BY282" s="87"/>
      <c r="BZ282" s="87"/>
      <c r="CA282" s="87"/>
      <c r="CB282" s="87"/>
      <c r="CC282" s="87"/>
      <c r="CD282" s="87"/>
      <c r="CE282" s="87"/>
      <c r="CF282" s="87"/>
      <c r="CG282" s="87"/>
      <c r="CH282" s="87"/>
      <c r="CI282" s="87"/>
      <c r="CJ282" s="87"/>
      <c r="CK282" s="87"/>
      <c r="CL282" s="87"/>
      <c r="CM282" s="87"/>
      <c r="CN282" s="87"/>
      <c r="CO282" s="87"/>
      <c r="CP282" s="87"/>
      <c r="CQ282" s="87"/>
      <c r="CR282" s="87"/>
      <c r="CS282" s="87"/>
      <c r="CT282" s="87"/>
      <c r="CU282" s="87"/>
      <c r="CV282" s="87"/>
      <c r="CW282" s="87"/>
      <c r="CX282" s="87"/>
      <c r="CY282" s="87"/>
      <c r="CZ282" s="87"/>
      <c r="DA282" s="87"/>
      <c r="DB282" s="87"/>
      <c r="DC282" s="87"/>
      <c r="DD282" s="87"/>
      <c r="DE282" s="87"/>
      <c r="DF282" s="87"/>
      <c r="DG282" s="87"/>
      <c r="DH282" s="87"/>
      <c r="DI282" s="87"/>
      <c r="DJ282" s="87"/>
      <c r="DK282" s="87"/>
      <c r="DL282" s="87"/>
      <c r="DM282" s="87"/>
      <c r="DN282" s="87"/>
      <c r="DO282" s="87"/>
      <c r="DP282" s="87"/>
      <c r="DQ282" s="87"/>
      <c r="DR282" s="87"/>
      <c r="DS282" s="87"/>
      <c r="DT282" s="87"/>
      <c r="DU282" s="87"/>
      <c r="DV282" s="87"/>
      <c r="DW282" s="87"/>
      <c r="DX282" s="87"/>
      <c r="DY282" s="87"/>
      <c r="DZ282" s="87"/>
      <c r="EA282" s="87"/>
      <c r="EB282" s="87"/>
      <c r="EC282" s="87"/>
      <c r="ED282" s="87"/>
      <c r="EE282" s="87"/>
      <c r="EF282" s="87"/>
      <c r="EG282" s="87"/>
      <c r="EH282" s="87"/>
      <c r="EI282" s="87"/>
      <c r="EJ282" s="87"/>
      <c r="EK282" s="87"/>
      <c r="EL282" s="87"/>
      <c r="EM282" s="87"/>
      <c r="EN282" s="87"/>
      <c r="EO282" s="87"/>
      <c r="EP282" s="87"/>
      <c r="EQ282" s="87"/>
      <c r="ER282" s="87"/>
      <c r="ES282" s="87"/>
      <c r="ET282" s="87"/>
      <c r="EU282" s="87"/>
      <c r="EV282" s="87"/>
      <c r="EW282" s="87"/>
      <c r="EX282" s="87"/>
      <c r="EY282" s="87"/>
      <c r="EZ282" s="87"/>
      <c r="FA282" s="87"/>
      <c r="FB282" s="87"/>
      <c r="FC282" s="87"/>
      <c r="FD282" s="87"/>
      <c r="FE282" s="87"/>
      <c r="FF282" s="87"/>
      <c r="FG282" s="87"/>
      <c r="FH282" s="87"/>
      <c r="FI282" s="87"/>
      <c r="FJ282" s="87"/>
      <c r="FK282" s="87"/>
      <c r="FL282" s="87"/>
      <c r="FM282" s="87"/>
      <c r="FN282" s="87"/>
      <c r="FO282" s="87"/>
      <c r="FP282" s="87"/>
      <c r="FQ282" s="87"/>
      <c r="FR282" s="87"/>
      <c r="FS282" s="87"/>
      <c r="FT282" s="87"/>
      <c r="FU282" s="87"/>
      <c r="FV282" s="87"/>
      <c r="FW282" s="87"/>
      <c r="FX282" s="87"/>
      <c r="FY282" s="87"/>
      <c r="FZ282" s="87"/>
      <c r="GA282" s="87"/>
      <c r="GB282" s="87"/>
      <c r="GC282" s="87"/>
      <c r="GD282" s="87"/>
      <c r="GE282" s="87"/>
      <c r="GF282" s="87"/>
      <c r="GG282" s="87"/>
      <c r="GH282" s="87"/>
      <c r="GI282" s="87"/>
      <c r="GJ282" s="87"/>
      <c r="GK282" s="87"/>
      <c r="GL282" s="87"/>
      <c r="GM282" s="87"/>
      <c r="GN282" s="87"/>
      <c r="GO282" s="87"/>
      <c r="GP282" s="87"/>
      <c r="GQ282" s="87"/>
      <c r="GR282" s="87"/>
      <c r="GS282" s="87"/>
      <c r="GT282" s="87"/>
      <c r="GU282" s="87"/>
      <c r="GV282" s="87"/>
      <c r="GW282" s="87"/>
      <c r="GX282" s="87"/>
      <c r="GY282" s="87"/>
      <c r="GZ282" s="87"/>
      <c r="HA282" s="87"/>
      <c r="HB282" s="87"/>
      <c r="HC282" s="87"/>
      <c r="HD282" s="87"/>
      <c r="HE282" s="87"/>
      <c r="HF282" s="87"/>
      <c r="HG282" s="87"/>
      <c r="HH282" s="87"/>
    </row>
    <row r="283" spans="1:238" s="88" customFormat="1" ht="43.5" customHeight="1">
      <c r="A283" s="78" t="s">
        <v>1054</v>
      </c>
      <c r="B283" s="79">
        <v>44182</v>
      </c>
      <c r="C283" s="93" t="s">
        <v>1055</v>
      </c>
      <c r="D283" s="81">
        <v>40852913</v>
      </c>
      <c r="E283" s="80" t="s">
        <v>1056</v>
      </c>
      <c r="F283" s="83" t="s">
        <v>1057</v>
      </c>
      <c r="G283" s="85">
        <v>7.15</v>
      </c>
      <c r="H283" s="84">
        <v>8196593</v>
      </c>
      <c r="I283" s="85">
        <v>1.1499999999999999</v>
      </c>
      <c r="J283" s="79">
        <v>44182</v>
      </c>
      <c r="K283" s="79">
        <v>44454</v>
      </c>
      <c r="L283" s="86">
        <v>1</v>
      </c>
      <c r="M283" s="86">
        <v>1</v>
      </c>
      <c r="N283" s="79">
        <v>44596</v>
      </c>
      <c r="O283" s="87"/>
      <c r="P283" s="87"/>
      <c r="Q283" s="87"/>
      <c r="R283" s="87"/>
      <c r="S283" s="87"/>
      <c r="T283" s="87"/>
      <c r="U283" s="87"/>
      <c r="V283" s="87"/>
      <c r="W283" s="87"/>
      <c r="X283" s="87"/>
      <c r="Y283" s="87"/>
      <c r="Z283" s="87"/>
      <c r="AA283" s="87"/>
      <c r="AB283" s="87"/>
      <c r="AC283" s="87"/>
      <c r="AD283" s="87"/>
      <c r="AE283" s="87"/>
      <c r="AF283" s="87"/>
      <c r="AG283" s="87"/>
      <c r="AH283" s="87"/>
      <c r="AI283" s="87"/>
      <c r="AJ283" s="87"/>
      <c r="AK283" s="87"/>
      <c r="AL283" s="87"/>
      <c r="AM283" s="87"/>
      <c r="AN283" s="87"/>
      <c r="AO283" s="87"/>
      <c r="AP283" s="87"/>
      <c r="AQ283" s="87"/>
      <c r="AR283" s="87"/>
      <c r="AS283" s="87"/>
      <c r="AT283" s="87"/>
      <c r="AU283" s="87"/>
      <c r="AV283" s="87"/>
      <c r="AW283" s="87"/>
      <c r="AX283" s="87"/>
      <c r="AY283" s="87"/>
      <c r="AZ283" s="87"/>
      <c r="BA283" s="87"/>
      <c r="BB283" s="87"/>
      <c r="BC283" s="87"/>
      <c r="BD283" s="87"/>
      <c r="BE283" s="87"/>
      <c r="BF283" s="87"/>
      <c r="BG283" s="87"/>
      <c r="BH283" s="87"/>
      <c r="BI283" s="87"/>
      <c r="BJ283" s="87"/>
      <c r="BK283" s="87"/>
      <c r="BL283" s="87"/>
      <c r="BM283" s="87"/>
      <c r="BN283" s="87"/>
      <c r="BO283" s="87"/>
      <c r="BP283" s="87"/>
      <c r="BQ283" s="87"/>
      <c r="BR283" s="87"/>
      <c r="BS283" s="87"/>
      <c r="BT283" s="87"/>
      <c r="BU283" s="87"/>
      <c r="BV283" s="87"/>
      <c r="BW283" s="87"/>
      <c r="BX283" s="87"/>
      <c r="BY283" s="87"/>
      <c r="BZ283" s="87"/>
      <c r="CA283" s="87"/>
      <c r="CB283" s="87"/>
      <c r="CC283" s="87"/>
      <c r="CD283" s="87"/>
      <c r="CE283" s="87"/>
      <c r="CF283" s="87"/>
      <c r="CG283" s="87"/>
      <c r="CH283" s="87"/>
      <c r="CI283" s="87"/>
      <c r="CJ283" s="87"/>
      <c r="CK283" s="87"/>
      <c r="CL283" s="87"/>
      <c r="CM283" s="87"/>
      <c r="CN283" s="87"/>
      <c r="CO283" s="87"/>
      <c r="CP283" s="87"/>
      <c r="CQ283" s="87"/>
      <c r="CR283" s="87"/>
      <c r="CS283" s="87"/>
      <c r="CT283" s="87"/>
      <c r="CU283" s="87"/>
      <c r="CV283" s="87"/>
      <c r="CW283" s="87"/>
      <c r="CX283" s="87"/>
      <c r="CY283" s="87"/>
      <c r="CZ283" s="87"/>
      <c r="DA283" s="87"/>
      <c r="DB283" s="87"/>
      <c r="DC283" s="87"/>
      <c r="DD283" s="87"/>
      <c r="DE283" s="87"/>
      <c r="DF283" s="87"/>
      <c r="DG283" s="87"/>
      <c r="DH283" s="87"/>
      <c r="DI283" s="87"/>
      <c r="DJ283" s="87"/>
      <c r="DK283" s="87"/>
      <c r="DL283" s="87"/>
      <c r="DM283" s="87"/>
      <c r="DN283" s="87"/>
      <c r="DO283" s="87"/>
      <c r="DP283" s="87"/>
      <c r="DQ283" s="87"/>
      <c r="DR283" s="87"/>
      <c r="DS283" s="87"/>
      <c r="DT283" s="87"/>
      <c r="DU283" s="87"/>
      <c r="DV283" s="87"/>
      <c r="DW283" s="87"/>
      <c r="DX283" s="87"/>
      <c r="DY283" s="87"/>
      <c r="DZ283" s="87"/>
      <c r="EA283" s="87"/>
      <c r="EB283" s="87"/>
      <c r="EC283" s="87"/>
      <c r="ED283" s="87"/>
      <c r="EE283" s="87"/>
      <c r="EF283" s="87"/>
      <c r="EG283" s="87"/>
      <c r="EH283" s="87"/>
      <c r="EI283" s="87"/>
      <c r="EJ283" s="87"/>
      <c r="EK283" s="87"/>
      <c r="EL283" s="87"/>
      <c r="EM283" s="87"/>
      <c r="EN283" s="87"/>
      <c r="EO283" s="87"/>
      <c r="EP283" s="87"/>
      <c r="EQ283" s="87"/>
      <c r="ER283" s="87"/>
      <c r="ES283" s="87"/>
      <c r="ET283" s="87"/>
      <c r="EU283" s="87"/>
      <c r="EV283" s="87"/>
      <c r="EW283" s="87"/>
      <c r="EX283" s="87"/>
      <c r="EY283" s="87"/>
      <c r="EZ283" s="87"/>
      <c r="FA283" s="87"/>
      <c r="FB283" s="87"/>
      <c r="FC283" s="87"/>
      <c r="FD283" s="87"/>
      <c r="FE283" s="87"/>
      <c r="FF283" s="87"/>
      <c r="FG283" s="87"/>
      <c r="FH283" s="87"/>
      <c r="FI283" s="87"/>
      <c r="FJ283" s="87"/>
      <c r="FK283" s="87"/>
      <c r="FL283" s="87"/>
      <c r="FM283" s="87"/>
      <c r="FN283" s="87"/>
      <c r="FO283" s="87"/>
      <c r="FP283" s="87"/>
      <c r="FQ283" s="87"/>
      <c r="FR283" s="87"/>
      <c r="FS283" s="87"/>
      <c r="FT283" s="87"/>
      <c r="FU283" s="87"/>
      <c r="FV283" s="87"/>
      <c r="FW283" s="87"/>
      <c r="FX283" s="87"/>
      <c r="FY283" s="87"/>
      <c r="FZ283" s="87"/>
      <c r="GA283" s="87"/>
      <c r="GB283" s="87"/>
      <c r="GC283" s="87"/>
      <c r="GD283" s="87"/>
      <c r="GE283" s="87"/>
      <c r="GF283" s="87"/>
      <c r="GG283" s="87"/>
      <c r="GH283" s="87"/>
      <c r="GI283" s="87"/>
      <c r="GJ283" s="87"/>
      <c r="GK283" s="87"/>
      <c r="GL283" s="87"/>
      <c r="GM283" s="87"/>
      <c r="GN283" s="87"/>
      <c r="GO283" s="87"/>
      <c r="GP283" s="87"/>
      <c r="GQ283" s="87"/>
      <c r="GR283" s="87"/>
      <c r="GS283" s="87"/>
      <c r="GT283" s="87"/>
      <c r="GU283" s="87"/>
      <c r="GV283" s="87"/>
      <c r="GW283" s="87"/>
      <c r="GX283" s="87"/>
      <c r="GY283" s="87"/>
      <c r="GZ283" s="87"/>
      <c r="HA283" s="87"/>
      <c r="HB283" s="87"/>
      <c r="HC283" s="87"/>
      <c r="HD283" s="87"/>
      <c r="HE283" s="87"/>
      <c r="HF283" s="87"/>
      <c r="HG283" s="87"/>
      <c r="HH283" s="87"/>
    </row>
    <row r="284" spans="1:238" s="7" customFormat="1" ht="43.5" customHeight="1">
      <c r="A284" s="9" t="s">
        <v>96</v>
      </c>
      <c r="B284" s="10" t="s">
        <v>96</v>
      </c>
      <c r="C284" s="95" t="s">
        <v>96</v>
      </c>
      <c r="D284" s="55" t="s">
        <v>96</v>
      </c>
      <c r="E284" s="40" t="s">
        <v>96</v>
      </c>
      <c r="F284" s="40" t="s">
        <v>96</v>
      </c>
      <c r="G284" s="36" t="s">
        <v>96</v>
      </c>
      <c r="H284" s="62" t="s">
        <v>96</v>
      </c>
      <c r="I284" s="36" t="s">
        <v>96</v>
      </c>
      <c r="J284" s="10" t="s">
        <v>96</v>
      </c>
      <c r="K284" s="10" t="s">
        <v>96</v>
      </c>
      <c r="L284" s="36" t="s">
        <v>96</v>
      </c>
      <c r="M284" s="36" t="s">
        <v>96</v>
      </c>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c r="AS284" s="8"/>
      <c r="AT284" s="8"/>
      <c r="AU284" s="8"/>
      <c r="AV284" s="8"/>
      <c r="AW284" s="8"/>
      <c r="AX284" s="8"/>
      <c r="AY284" s="8"/>
      <c r="AZ284" s="8"/>
      <c r="BA284" s="8"/>
      <c r="BB284" s="8"/>
      <c r="BC284" s="8"/>
      <c r="BD284" s="8"/>
      <c r="BE284" s="8"/>
      <c r="BF284" s="8"/>
      <c r="BG284" s="8"/>
      <c r="BH284" s="8"/>
      <c r="BI284" s="8"/>
      <c r="BJ284" s="8"/>
      <c r="BK284" s="8"/>
      <c r="BL284" s="8"/>
      <c r="BM284" s="8"/>
      <c r="BN284" s="8"/>
      <c r="BO284" s="8"/>
      <c r="BP284" s="8"/>
      <c r="BQ284" s="8"/>
      <c r="BR284" s="8"/>
      <c r="BS284" s="8"/>
      <c r="BT284" s="8"/>
      <c r="BU284" s="8"/>
      <c r="BV284" s="8"/>
      <c r="BW284" s="8"/>
      <c r="BX284" s="8"/>
      <c r="BY284" s="8"/>
      <c r="BZ284" s="8"/>
      <c r="CA284" s="8"/>
      <c r="CB284" s="8"/>
      <c r="CC284" s="8"/>
      <c r="CD284" s="8"/>
      <c r="CE284" s="8"/>
      <c r="CF284" s="8"/>
      <c r="CG284" s="8"/>
      <c r="CH284" s="8"/>
      <c r="CI284" s="8"/>
      <c r="CJ284" s="8"/>
      <c r="CK284" s="8"/>
      <c r="CL284" s="8"/>
      <c r="CM284" s="8"/>
      <c r="CN284" s="8"/>
      <c r="CO284" s="8"/>
      <c r="CP284" s="8"/>
      <c r="CQ284" s="8"/>
      <c r="CR284" s="8"/>
      <c r="CS284" s="8"/>
      <c r="CT284" s="8"/>
      <c r="CU284" s="8"/>
      <c r="CV284" s="8"/>
      <c r="CW284" s="8"/>
      <c r="CX284" s="8"/>
      <c r="CY284" s="8"/>
      <c r="CZ284" s="8"/>
      <c r="DA284" s="8"/>
      <c r="DB284" s="8"/>
      <c r="DC284" s="8"/>
      <c r="DD284" s="8"/>
      <c r="DE284" s="8"/>
      <c r="DF284" s="8"/>
      <c r="DG284" s="8"/>
      <c r="DH284" s="8"/>
      <c r="DI284" s="8"/>
      <c r="DJ284" s="8"/>
      <c r="DK284" s="8"/>
      <c r="DL284" s="8"/>
      <c r="DM284" s="8"/>
      <c r="DN284" s="8"/>
      <c r="DO284" s="8"/>
      <c r="DP284" s="8"/>
      <c r="DQ284" s="8"/>
      <c r="DR284" s="8"/>
      <c r="DS284" s="8"/>
      <c r="DT284" s="8"/>
      <c r="DU284" s="8"/>
      <c r="DV284" s="8"/>
      <c r="DW284" s="8"/>
      <c r="DX284" s="8"/>
      <c r="DY284" s="8"/>
      <c r="DZ284" s="8"/>
      <c r="EA284" s="8"/>
      <c r="EB284" s="8"/>
      <c r="EC284" s="8"/>
      <c r="ED284" s="8"/>
      <c r="EE284" s="8"/>
      <c r="EF284" s="8"/>
      <c r="EG284" s="8"/>
      <c r="EH284" s="8"/>
      <c r="EI284" s="8"/>
      <c r="EJ284" s="8"/>
      <c r="EK284" s="8"/>
      <c r="EL284" s="8"/>
      <c r="EM284" s="8"/>
      <c r="EN284" s="8"/>
      <c r="EO284" s="8"/>
      <c r="EP284" s="8"/>
      <c r="EQ284" s="8"/>
      <c r="ER284" s="8"/>
      <c r="ES284" s="8"/>
      <c r="ET284" s="8"/>
      <c r="EU284" s="8"/>
      <c r="EV284" s="8"/>
      <c r="EW284" s="8"/>
      <c r="EX284" s="8"/>
      <c r="EY284" s="8"/>
      <c r="EZ284" s="8"/>
      <c r="FA284" s="8"/>
      <c r="FB284" s="8"/>
      <c r="FC284" s="8"/>
      <c r="FD284" s="8"/>
      <c r="FE284" s="8"/>
      <c r="FF284" s="8"/>
      <c r="FG284" s="8"/>
      <c r="FH284" s="8"/>
      <c r="FI284" s="8"/>
      <c r="FJ284" s="8"/>
      <c r="FK284" s="8"/>
      <c r="FL284" s="8"/>
      <c r="FM284" s="8"/>
      <c r="FN284" s="8"/>
      <c r="FO284" s="8"/>
      <c r="FP284" s="8"/>
      <c r="FQ284" s="8"/>
      <c r="FR284" s="8"/>
      <c r="FS284" s="8"/>
      <c r="FT284" s="8"/>
      <c r="FU284" s="8"/>
      <c r="FV284" s="8"/>
      <c r="FW284" s="8"/>
      <c r="FX284" s="8"/>
      <c r="FY284" s="8"/>
      <c r="FZ284" s="8"/>
      <c r="GA284" s="8"/>
      <c r="GB284" s="8"/>
      <c r="GC284" s="8"/>
      <c r="GD284" s="8"/>
      <c r="GE284" s="8"/>
      <c r="GF284" s="8"/>
      <c r="GG284" s="8"/>
      <c r="GH284" s="8"/>
      <c r="GI284" s="8"/>
      <c r="GJ284" s="8"/>
      <c r="GK284" s="8"/>
      <c r="GL284" s="8"/>
      <c r="GM284" s="8"/>
      <c r="GN284" s="8"/>
      <c r="GO284" s="8"/>
      <c r="GP284" s="8"/>
      <c r="GQ284" s="8"/>
      <c r="GR284" s="8"/>
      <c r="GS284" s="8"/>
      <c r="GT284" s="8"/>
      <c r="GU284" s="8"/>
      <c r="GV284" s="8"/>
      <c r="GW284" s="8"/>
      <c r="GX284" s="8"/>
      <c r="GY284" s="8"/>
      <c r="GZ284" s="8"/>
      <c r="HA284" s="8"/>
      <c r="HB284" s="8"/>
      <c r="HC284" s="8"/>
      <c r="HD284" s="8"/>
      <c r="HE284" s="8"/>
      <c r="HF284" s="8"/>
      <c r="HG284" s="8"/>
      <c r="HH284" s="8"/>
    </row>
    <row r="285" spans="1:238" ht="43.5" customHeight="1">
      <c r="A285" s="2" t="s">
        <v>96</v>
      </c>
      <c r="B285" s="1" t="s">
        <v>96</v>
      </c>
      <c r="C285" s="96" t="s">
        <v>96</v>
      </c>
      <c r="E285" s="37" t="s">
        <v>96</v>
      </c>
      <c r="F285" s="37" t="s">
        <v>96</v>
      </c>
      <c r="G285" s="5" t="s">
        <v>96</v>
      </c>
      <c r="H285" s="24"/>
      <c r="I285" s="5" t="s">
        <v>96</v>
      </c>
      <c r="J285" s="1" t="s">
        <v>96</v>
      </c>
      <c r="K285" s="1" t="s">
        <v>96</v>
      </c>
      <c r="L285" s="26" t="s">
        <v>96</v>
      </c>
      <c r="M285" s="26" t="s">
        <v>96</v>
      </c>
      <c r="N285" s="10" t="s">
        <v>96</v>
      </c>
      <c r="O285" s="3"/>
      <c r="P285" s="3"/>
      <c r="Q285" s="3"/>
      <c r="R285" s="3"/>
      <c r="S285" s="3"/>
      <c r="T285" s="3"/>
      <c r="U285" s="3"/>
      <c r="V285" s="3"/>
      <c r="W285" s="3"/>
      <c r="X285" s="3"/>
      <c r="Y285" s="3"/>
      <c r="Z285" s="3"/>
      <c r="AA285" s="3"/>
      <c r="AB285" s="3"/>
      <c r="AC285" s="3"/>
      <c r="AD285" s="3"/>
      <c r="AE285" s="3"/>
      <c r="AF285" s="3"/>
      <c r="AG285" s="3"/>
      <c r="AH285" s="3"/>
      <c r="AI285" s="3"/>
      <c r="AJ285" s="3"/>
      <c r="HI285" s="1"/>
      <c r="HJ285" s="1"/>
      <c r="HK285" s="1"/>
      <c r="HL285" s="1"/>
      <c r="HM285" s="1"/>
      <c r="HN285" s="1"/>
      <c r="HO285" s="1"/>
      <c r="HP285" s="1"/>
      <c r="HQ285" s="1"/>
      <c r="HR285" s="1"/>
      <c r="HS285" s="1"/>
      <c r="HT285" s="1"/>
      <c r="HU285" s="1"/>
      <c r="HV285" s="1"/>
      <c r="HW285" s="1"/>
      <c r="HX285" s="1"/>
      <c r="HY285" s="1"/>
      <c r="HZ285" s="1"/>
      <c r="IA285" s="1"/>
      <c r="IB285" s="1"/>
      <c r="IC285" s="1"/>
      <c r="ID285" s="1"/>
    </row>
    <row r="286" spans="1:238" ht="43.5" customHeight="1">
      <c r="F286" s="37"/>
      <c r="H286" s="24"/>
      <c r="L286" s="26"/>
      <c r="M286" s="26"/>
      <c r="N286" s="1" t="s">
        <v>96</v>
      </c>
      <c r="O286" s="3"/>
      <c r="P286" s="3"/>
      <c r="Q286" s="3"/>
      <c r="R286" s="3"/>
      <c r="S286" s="3"/>
      <c r="T286" s="3"/>
      <c r="U286" s="3"/>
      <c r="V286" s="3"/>
      <c r="W286" s="3"/>
      <c r="X286" s="3"/>
      <c r="Y286" s="3"/>
      <c r="Z286" s="3"/>
      <c r="AA286" s="3"/>
      <c r="AB286" s="3"/>
      <c r="AC286" s="3"/>
      <c r="AD286" s="3"/>
      <c r="AE286" s="3"/>
      <c r="AF286" s="3"/>
      <c r="AG286" s="3"/>
      <c r="AH286" s="3"/>
      <c r="AI286" s="3"/>
      <c r="AJ286" s="3"/>
      <c r="HI286" s="1"/>
      <c r="HJ286" s="1"/>
      <c r="HK286" s="1"/>
      <c r="HL286" s="1"/>
      <c r="HM286" s="1"/>
      <c r="HN286" s="1"/>
      <c r="HO286" s="1"/>
      <c r="HP286" s="1"/>
      <c r="HQ286" s="1"/>
      <c r="HR286" s="1"/>
      <c r="HS286" s="1"/>
      <c r="HT286" s="1"/>
      <c r="HU286" s="1"/>
      <c r="HV286" s="1"/>
      <c r="HW286" s="1"/>
      <c r="HX286" s="1"/>
      <c r="HY286" s="1"/>
      <c r="HZ286" s="1"/>
      <c r="IA286" s="1"/>
      <c r="IB286" s="1"/>
      <c r="IC286" s="1"/>
      <c r="ID286" s="1"/>
    </row>
    <row r="287" spans="1:238" ht="43.5" customHeight="1">
      <c r="F287" s="37"/>
      <c r="H287" s="24"/>
      <c r="L287" s="26"/>
      <c r="M287" s="26"/>
      <c r="O287" s="3"/>
      <c r="P287" s="3"/>
      <c r="Q287" s="3"/>
      <c r="R287" s="3"/>
      <c r="S287" s="3"/>
      <c r="T287" s="3"/>
      <c r="U287" s="3"/>
      <c r="V287" s="3"/>
      <c r="W287" s="3"/>
      <c r="X287" s="3"/>
      <c r="Y287" s="3"/>
      <c r="Z287" s="3"/>
      <c r="AA287" s="3"/>
      <c r="AB287" s="3"/>
      <c r="AC287" s="3"/>
      <c r="AD287" s="3"/>
      <c r="AE287" s="3"/>
      <c r="AF287" s="3"/>
      <c r="AG287" s="3"/>
      <c r="AH287" s="3"/>
      <c r="AI287" s="3"/>
      <c r="AJ287" s="3"/>
      <c r="HI287" s="1"/>
      <c r="HJ287" s="1"/>
      <c r="HK287" s="1"/>
      <c r="HL287" s="1"/>
      <c r="HM287" s="1"/>
      <c r="HN287" s="1"/>
      <c r="HO287" s="1"/>
      <c r="HP287" s="1"/>
      <c r="HQ287" s="1"/>
      <c r="HR287" s="1"/>
      <c r="HS287" s="1"/>
      <c r="HT287" s="1"/>
      <c r="HU287" s="1"/>
      <c r="HV287" s="1"/>
      <c r="HW287" s="1"/>
      <c r="HX287" s="1"/>
      <c r="HY287" s="1"/>
      <c r="HZ287" s="1"/>
      <c r="IA287" s="1"/>
      <c r="IB287" s="1"/>
      <c r="IC287" s="1"/>
      <c r="ID287" s="1"/>
    </row>
    <row r="288" spans="1:238" ht="43.5" customHeight="1">
      <c r="F288" s="37"/>
      <c r="H288" s="24"/>
      <c r="L288" s="26"/>
      <c r="M288" s="26"/>
      <c r="O288" s="3"/>
      <c r="P288" s="3"/>
      <c r="Q288" s="3"/>
      <c r="R288" s="3"/>
      <c r="S288" s="3"/>
      <c r="T288" s="3"/>
      <c r="U288" s="3"/>
      <c r="V288" s="3"/>
      <c r="W288" s="3"/>
      <c r="X288" s="3"/>
      <c r="Y288" s="3"/>
      <c r="Z288" s="3"/>
      <c r="AA288" s="3"/>
      <c r="AB288" s="3"/>
      <c r="AC288" s="3"/>
      <c r="AD288" s="3"/>
      <c r="AE288" s="3"/>
      <c r="AF288" s="3"/>
      <c r="AG288" s="3"/>
      <c r="AH288" s="3"/>
      <c r="AI288" s="3"/>
      <c r="AJ288" s="3"/>
      <c r="HI288" s="1"/>
      <c r="HJ288" s="1"/>
      <c r="HK288" s="1"/>
      <c r="HL288" s="1"/>
      <c r="HM288" s="1"/>
      <c r="HN288" s="1"/>
      <c r="HO288" s="1"/>
      <c r="HP288" s="1"/>
      <c r="HQ288" s="1"/>
      <c r="HR288" s="1"/>
      <c r="HS288" s="1"/>
      <c r="HT288" s="1"/>
      <c r="HU288" s="1"/>
      <c r="HV288" s="1"/>
      <c r="HW288" s="1"/>
      <c r="HX288" s="1"/>
      <c r="HY288" s="1"/>
      <c r="HZ288" s="1"/>
      <c r="IA288" s="1"/>
      <c r="IB288" s="1"/>
      <c r="IC288" s="1"/>
      <c r="ID288" s="1"/>
    </row>
    <row r="289" spans="6:238" ht="43.5" customHeight="1">
      <c r="F289" s="37"/>
      <c r="H289" s="24"/>
      <c r="L289" s="26"/>
      <c r="M289" s="26"/>
      <c r="O289" s="3"/>
      <c r="P289" s="3"/>
      <c r="Q289" s="3"/>
      <c r="R289" s="3"/>
      <c r="S289" s="3"/>
      <c r="T289" s="3"/>
      <c r="U289" s="3"/>
      <c r="V289" s="3"/>
      <c r="W289" s="3"/>
      <c r="X289" s="3"/>
      <c r="Y289" s="3"/>
      <c r="Z289" s="3"/>
      <c r="AA289" s="3"/>
      <c r="AB289" s="3"/>
      <c r="AC289" s="3"/>
      <c r="AD289" s="3"/>
      <c r="AE289" s="3"/>
      <c r="AF289" s="3"/>
      <c r="AG289" s="3"/>
      <c r="AH289" s="3"/>
      <c r="AI289" s="3"/>
      <c r="AJ289" s="3"/>
      <c r="HI289" s="1"/>
      <c r="HJ289" s="1"/>
      <c r="HK289" s="1"/>
      <c r="HL289" s="1"/>
      <c r="HM289" s="1"/>
      <c r="HN289" s="1"/>
      <c r="HO289" s="1"/>
      <c r="HP289" s="1"/>
      <c r="HQ289" s="1"/>
      <c r="HR289" s="1"/>
      <c r="HS289" s="1"/>
      <c r="HT289" s="1"/>
      <c r="HU289" s="1"/>
      <c r="HV289" s="1"/>
      <c r="HW289" s="1"/>
      <c r="HX289" s="1"/>
      <c r="HY289" s="1"/>
      <c r="HZ289" s="1"/>
      <c r="IA289" s="1"/>
      <c r="IB289" s="1"/>
      <c r="IC289" s="1"/>
      <c r="ID289" s="1"/>
    </row>
    <row r="290" spans="6:238" ht="43.5" customHeight="1">
      <c r="F290" s="37"/>
      <c r="H290" s="24"/>
      <c r="L290" s="26"/>
      <c r="M290" s="26"/>
      <c r="O290" s="3"/>
      <c r="P290" s="3"/>
      <c r="Q290" s="3"/>
      <c r="R290" s="3"/>
      <c r="S290" s="3"/>
      <c r="T290" s="3"/>
      <c r="U290" s="3"/>
      <c r="V290" s="3"/>
      <c r="W290" s="3"/>
      <c r="X290" s="3"/>
      <c r="Y290" s="3"/>
      <c r="Z290" s="3"/>
      <c r="AA290" s="3"/>
      <c r="AB290" s="3"/>
      <c r="AC290" s="3"/>
      <c r="AD290" s="3"/>
      <c r="AE290" s="3"/>
      <c r="AF290" s="3"/>
      <c r="AG290" s="3"/>
      <c r="AH290" s="3"/>
      <c r="AI290" s="3"/>
      <c r="AJ290" s="3"/>
      <c r="HI290" s="1"/>
      <c r="HJ290" s="1"/>
      <c r="HK290" s="1"/>
      <c r="HL290" s="1"/>
      <c r="HM290" s="1"/>
      <c r="HN290" s="1"/>
      <c r="HO290" s="1"/>
      <c r="HP290" s="1"/>
      <c r="HQ290" s="1"/>
      <c r="HR290" s="1"/>
      <c r="HS290" s="1"/>
      <c r="HT290" s="1"/>
      <c r="HU290" s="1"/>
      <c r="HV290" s="1"/>
      <c r="HW290" s="1"/>
      <c r="HX290" s="1"/>
      <c r="HY290" s="1"/>
      <c r="HZ290" s="1"/>
      <c r="IA290" s="1"/>
      <c r="IB290" s="1"/>
      <c r="IC290" s="1"/>
      <c r="ID290" s="1"/>
    </row>
    <row r="291" spans="6:238" ht="43.5" customHeight="1">
      <c r="F291" s="37"/>
      <c r="H291" s="24"/>
      <c r="L291" s="26"/>
      <c r="M291" s="26"/>
      <c r="O291" s="3"/>
      <c r="P291" s="3"/>
      <c r="Q291" s="3"/>
      <c r="R291" s="3"/>
      <c r="S291" s="3"/>
      <c r="T291" s="3"/>
      <c r="U291" s="3"/>
      <c r="V291" s="3"/>
      <c r="W291" s="3"/>
      <c r="X291" s="3"/>
      <c r="Y291" s="3"/>
      <c r="Z291" s="3"/>
      <c r="AA291" s="3"/>
      <c r="AB291" s="3"/>
      <c r="AC291" s="3"/>
      <c r="AD291" s="3"/>
      <c r="AE291" s="3"/>
      <c r="AF291" s="3"/>
      <c r="AG291" s="3"/>
      <c r="AH291" s="3"/>
      <c r="AI291" s="3"/>
      <c r="AJ291" s="3"/>
      <c r="HI291" s="1"/>
      <c r="HJ291" s="1"/>
      <c r="HK291" s="1"/>
      <c r="HL291" s="1"/>
      <c r="HM291" s="1"/>
      <c r="HN291" s="1"/>
      <c r="HO291" s="1"/>
      <c r="HP291" s="1"/>
      <c r="HQ291" s="1"/>
      <c r="HR291" s="1"/>
      <c r="HS291" s="1"/>
      <c r="HT291" s="1"/>
      <c r="HU291" s="1"/>
      <c r="HV291" s="1"/>
      <c r="HW291" s="1"/>
      <c r="HX291" s="1"/>
      <c r="HY291" s="1"/>
      <c r="HZ291" s="1"/>
      <c r="IA291" s="1"/>
      <c r="IB291" s="1"/>
      <c r="IC291" s="1"/>
      <c r="ID291" s="1"/>
    </row>
    <row r="292" spans="6:238" ht="43.5" customHeight="1">
      <c r="F292" s="37"/>
      <c r="H292" s="24"/>
      <c r="L292" s="26"/>
      <c r="M292" s="26"/>
      <c r="O292" s="3"/>
      <c r="P292" s="3"/>
      <c r="Q292" s="3"/>
      <c r="R292" s="3"/>
      <c r="S292" s="3"/>
      <c r="T292" s="3"/>
      <c r="U292" s="3"/>
      <c r="V292" s="3"/>
      <c r="W292" s="3"/>
      <c r="X292" s="3"/>
      <c r="Y292" s="3"/>
      <c r="Z292" s="3"/>
      <c r="AA292" s="3"/>
      <c r="AB292" s="3"/>
      <c r="AC292" s="3"/>
      <c r="AD292" s="3"/>
      <c r="AE292" s="3"/>
      <c r="AF292" s="3"/>
      <c r="AG292" s="3"/>
      <c r="AH292" s="3"/>
      <c r="AI292" s="3"/>
      <c r="AJ292" s="3"/>
      <c r="HI292" s="1"/>
      <c r="HJ292" s="1"/>
      <c r="HK292" s="1"/>
      <c r="HL292" s="1"/>
      <c r="HM292" s="1"/>
      <c r="HN292" s="1"/>
      <c r="HO292" s="1"/>
      <c r="HP292" s="1"/>
      <c r="HQ292" s="1"/>
      <c r="HR292" s="1"/>
      <c r="HS292" s="1"/>
      <c r="HT292" s="1"/>
      <c r="HU292" s="1"/>
      <c r="HV292" s="1"/>
      <c r="HW292" s="1"/>
      <c r="HX292" s="1"/>
      <c r="HY292" s="1"/>
      <c r="HZ292" s="1"/>
      <c r="IA292" s="1"/>
      <c r="IB292" s="1"/>
      <c r="IC292" s="1"/>
      <c r="ID292" s="1"/>
    </row>
    <row r="293" spans="6:238" ht="43.5" customHeight="1">
      <c r="F293" s="37"/>
      <c r="H293" s="24"/>
      <c r="L293" s="26"/>
      <c r="M293" s="26"/>
      <c r="O293" s="3"/>
      <c r="P293" s="3"/>
      <c r="Q293" s="3"/>
      <c r="R293" s="3"/>
      <c r="S293" s="3"/>
      <c r="T293" s="3"/>
      <c r="U293" s="3"/>
      <c r="V293" s="3"/>
      <c r="W293" s="3"/>
      <c r="X293" s="3"/>
      <c r="Y293" s="3"/>
      <c r="Z293" s="3"/>
      <c r="AA293" s="3"/>
      <c r="AB293" s="3"/>
      <c r="AC293" s="3"/>
      <c r="AD293" s="3"/>
      <c r="AE293" s="3"/>
      <c r="AF293" s="3"/>
      <c r="AG293" s="3"/>
      <c r="AH293" s="3"/>
      <c r="AI293" s="3"/>
      <c r="AJ293" s="3"/>
      <c r="HI293" s="1"/>
      <c r="HJ293" s="1"/>
      <c r="HK293" s="1"/>
      <c r="HL293" s="1"/>
      <c r="HM293" s="1"/>
      <c r="HN293" s="1"/>
      <c r="HO293" s="1"/>
      <c r="HP293" s="1"/>
      <c r="HQ293" s="1"/>
      <c r="HR293" s="1"/>
      <c r="HS293" s="1"/>
      <c r="HT293" s="1"/>
      <c r="HU293" s="1"/>
      <c r="HV293" s="1"/>
      <c r="HW293" s="1"/>
      <c r="HX293" s="1"/>
      <c r="HY293" s="1"/>
      <c r="HZ293" s="1"/>
      <c r="IA293" s="1"/>
      <c r="IB293" s="1"/>
      <c r="IC293" s="1"/>
      <c r="ID293" s="1"/>
    </row>
    <row r="294" spans="6:238" ht="43.5" customHeight="1">
      <c r="F294" s="37"/>
      <c r="H294" s="24"/>
      <c r="L294" s="26"/>
      <c r="M294" s="26"/>
      <c r="O294" s="3"/>
      <c r="P294" s="3"/>
      <c r="Q294" s="3"/>
      <c r="R294" s="3"/>
      <c r="S294" s="3"/>
      <c r="T294" s="3"/>
      <c r="U294" s="3"/>
      <c r="V294" s="3"/>
      <c r="W294" s="3"/>
      <c r="X294" s="3"/>
      <c r="Y294" s="3"/>
      <c r="Z294" s="3"/>
      <c r="AA294" s="3"/>
      <c r="AB294" s="3"/>
      <c r="AC294" s="3"/>
      <c r="AD294" s="3"/>
      <c r="AE294" s="3"/>
      <c r="AF294" s="3"/>
      <c r="AG294" s="3"/>
      <c r="AH294" s="3"/>
      <c r="AI294" s="3"/>
      <c r="AJ294" s="3"/>
      <c r="HI294" s="1"/>
      <c r="HJ294" s="1"/>
      <c r="HK294" s="1"/>
      <c r="HL294" s="1"/>
      <c r="HM294" s="1"/>
      <c r="HN294" s="1"/>
      <c r="HO294" s="1"/>
      <c r="HP294" s="1"/>
      <c r="HQ294" s="1"/>
      <c r="HR294" s="1"/>
      <c r="HS294" s="1"/>
      <c r="HT294" s="1"/>
      <c r="HU294" s="1"/>
      <c r="HV294" s="1"/>
      <c r="HW294" s="1"/>
      <c r="HX294" s="1"/>
      <c r="HY294" s="1"/>
      <c r="HZ294" s="1"/>
      <c r="IA294" s="1"/>
      <c r="IB294" s="1"/>
      <c r="IC294" s="1"/>
      <c r="ID294" s="1"/>
    </row>
    <row r="295" spans="6:238" ht="43.5" customHeight="1">
      <c r="F295" s="37"/>
      <c r="H295" s="24"/>
      <c r="L295" s="26"/>
      <c r="M295" s="26"/>
      <c r="O295" s="3"/>
      <c r="P295" s="3"/>
      <c r="Q295" s="3"/>
      <c r="R295" s="3"/>
      <c r="S295" s="3"/>
      <c r="T295" s="3"/>
      <c r="U295" s="3"/>
      <c r="V295" s="3"/>
      <c r="W295" s="3"/>
      <c r="X295" s="3"/>
      <c r="Y295" s="3"/>
      <c r="Z295" s="3"/>
      <c r="AA295" s="3"/>
      <c r="AB295" s="3"/>
      <c r="AC295" s="3"/>
      <c r="AD295" s="3"/>
      <c r="AE295" s="3"/>
      <c r="AF295" s="3"/>
      <c r="AG295" s="3"/>
      <c r="AH295" s="3"/>
      <c r="AI295" s="3"/>
      <c r="AJ295" s="3"/>
      <c r="HI295" s="1"/>
      <c r="HJ295" s="1"/>
      <c r="HK295" s="1"/>
      <c r="HL295" s="1"/>
      <c r="HM295" s="1"/>
      <c r="HN295" s="1"/>
      <c r="HO295" s="1"/>
      <c r="HP295" s="1"/>
      <c r="HQ295" s="1"/>
      <c r="HR295" s="1"/>
      <c r="HS295" s="1"/>
      <c r="HT295" s="1"/>
      <c r="HU295" s="1"/>
      <c r="HV295" s="1"/>
      <c r="HW295" s="1"/>
      <c r="HX295" s="1"/>
      <c r="HY295" s="1"/>
      <c r="HZ295" s="1"/>
      <c r="IA295" s="1"/>
      <c r="IB295" s="1"/>
      <c r="IC295" s="1"/>
      <c r="ID295" s="1"/>
    </row>
    <row r="296" spans="6:238" ht="43.5" customHeight="1">
      <c r="F296" s="37"/>
      <c r="H296" s="24"/>
      <c r="L296" s="26"/>
      <c r="M296" s="26"/>
      <c r="O296" s="3"/>
      <c r="P296" s="3"/>
      <c r="Q296" s="3"/>
      <c r="R296" s="3"/>
      <c r="S296" s="3"/>
      <c r="T296" s="3"/>
      <c r="U296" s="3"/>
      <c r="V296" s="3"/>
      <c r="W296" s="3"/>
      <c r="X296" s="3"/>
      <c r="Y296" s="3"/>
      <c r="Z296" s="3"/>
      <c r="AA296" s="3"/>
      <c r="AB296" s="3"/>
      <c r="AC296" s="3"/>
      <c r="AD296" s="3"/>
      <c r="AE296" s="3"/>
      <c r="AF296" s="3"/>
      <c r="AG296" s="3"/>
      <c r="AH296" s="3"/>
      <c r="AI296" s="3"/>
      <c r="AJ296" s="3"/>
      <c r="HI296" s="1"/>
      <c r="HJ296" s="1"/>
      <c r="HK296" s="1"/>
      <c r="HL296" s="1"/>
      <c r="HM296" s="1"/>
      <c r="HN296" s="1"/>
      <c r="HO296" s="1"/>
      <c r="HP296" s="1"/>
      <c r="HQ296" s="1"/>
      <c r="HR296" s="1"/>
      <c r="HS296" s="1"/>
      <c r="HT296" s="1"/>
      <c r="HU296" s="1"/>
      <c r="HV296" s="1"/>
      <c r="HW296" s="1"/>
      <c r="HX296" s="1"/>
      <c r="HY296" s="1"/>
      <c r="HZ296" s="1"/>
      <c r="IA296" s="1"/>
      <c r="IB296" s="1"/>
      <c r="IC296" s="1"/>
      <c r="ID296" s="1"/>
    </row>
    <row r="297" spans="6:238" ht="43.5" customHeight="1">
      <c r="F297" s="37"/>
      <c r="H297" s="24"/>
      <c r="L297" s="26"/>
      <c r="M297" s="26"/>
      <c r="O297" s="3"/>
      <c r="P297" s="3"/>
      <c r="Q297" s="3"/>
      <c r="R297" s="3"/>
      <c r="S297" s="3"/>
      <c r="T297" s="3"/>
      <c r="U297" s="3"/>
      <c r="V297" s="3"/>
      <c r="W297" s="3"/>
      <c r="X297" s="3"/>
      <c r="Y297" s="3"/>
      <c r="Z297" s="3"/>
      <c r="AA297" s="3"/>
      <c r="AB297" s="3"/>
      <c r="AC297" s="3"/>
      <c r="AD297" s="3"/>
      <c r="AE297" s="3"/>
      <c r="AF297" s="3"/>
      <c r="AG297" s="3"/>
      <c r="AH297" s="3"/>
      <c r="AI297" s="3"/>
      <c r="AJ297" s="3"/>
      <c r="HI297" s="1"/>
      <c r="HJ297" s="1"/>
      <c r="HK297" s="1"/>
      <c r="HL297" s="1"/>
      <c r="HM297" s="1"/>
      <c r="HN297" s="1"/>
      <c r="HO297" s="1"/>
      <c r="HP297" s="1"/>
      <c r="HQ297" s="1"/>
      <c r="HR297" s="1"/>
      <c r="HS297" s="1"/>
      <c r="HT297" s="1"/>
      <c r="HU297" s="1"/>
      <c r="HV297" s="1"/>
      <c r="HW297" s="1"/>
      <c r="HX297" s="1"/>
      <c r="HY297" s="1"/>
      <c r="HZ297" s="1"/>
      <c r="IA297" s="1"/>
      <c r="IB297" s="1"/>
      <c r="IC297" s="1"/>
      <c r="ID297" s="1"/>
    </row>
    <row r="298" spans="6:238" ht="43.5" customHeight="1">
      <c r="F298" s="37"/>
      <c r="H298" s="24"/>
      <c r="L298" s="26"/>
      <c r="M298" s="26"/>
      <c r="O298" s="3"/>
      <c r="P298" s="3"/>
      <c r="Q298" s="3"/>
      <c r="R298" s="3"/>
      <c r="S298" s="3"/>
      <c r="T298" s="3"/>
      <c r="U298" s="3"/>
      <c r="V298" s="3"/>
      <c r="W298" s="3"/>
      <c r="X298" s="3"/>
      <c r="Y298" s="3"/>
      <c r="Z298" s="3"/>
      <c r="AA298" s="3"/>
      <c r="AB298" s="3"/>
      <c r="AC298" s="3"/>
      <c r="AD298" s="3"/>
      <c r="AE298" s="3"/>
      <c r="AF298" s="3"/>
      <c r="AG298" s="3"/>
      <c r="AH298" s="3"/>
      <c r="AI298" s="3"/>
      <c r="AJ298" s="3"/>
      <c r="HI298" s="1"/>
      <c r="HJ298" s="1"/>
      <c r="HK298" s="1"/>
      <c r="HL298" s="1"/>
      <c r="HM298" s="1"/>
      <c r="HN298" s="1"/>
      <c r="HO298" s="1"/>
      <c r="HP298" s="1"/>
      <c r="HQ298" s="1"/>
      <c r="HR298" s="1"/>
      <c r="HS298" s="1"/>
      <c r="HT298" s="1"/>
      <c r="HU298" s="1"/>
      <c r="HV298" s="1"/>
      <c r="HW298" s="1"/>
      <c r="HX298" s="1"/>
      <c r="HY298" s="1"/>
      <c r="HZ298" s="1"/>
      <c r="IA298" s="1"/>
      <c r="IB298" s="1"/>
      <c r="IC298" s="1"/>
      <c r="ID298" s="1"/>
    </row>
    <row r="299" spans="6:238" ht="43.5" customHeight="1">
      <c r="F299" s="37"/>
      <c r="H299" s="24"/>
      <c r="L299" s="26"/>
      <c r="M299" s="26"/>
      <c r="O299" s="3"/>
      <c r="P299" s="3"/>
      <c r="Q299" s="3"/>
      <c r="R299" s="3"/>
      <c r="S299" s="3"/>
      <c r="T299" s="3"/>
      <c r="U299" s="3"/>
      <c r="V299" s="3"/>
      <c r="W299" s="3"/>
      <c r="X299" s="3"/>
      <c r="Y299" s="3"/>
      <c r="Z299" s="3"/>
      <c r="AA299" s="3"/>
      <c r="AB299" s="3"/>
      <c r="AC299" s="3"/>
      <c r="AD299" s="3"/>
      <c r="AE299" s="3"/>
      <c r="AF299" s="3"/>
      <c r="AG299" s="3"/>
      <c r="AH299" s="3"/>
      <c r="AI299" s="3"/>
      <c r="AJ299" s="3"/>
      <c r="HI299" s="1"/>
      <c r="HJ299" s="1"/>
      <c r="HK299" s="1"/>
      <c r="HL299" s="1"/>
      <c r="HM299" s="1"/>
      <c r="HN299" s="1"/>
      <c r="HO299" s="1"/>
      <c r="HP299" s="1"/>
      <c r="HQ299" s="1"/>
      <c r="HR299" s="1"/>
      <c r="HS299" s="1"/>
      <c r="HT299" s="1"/>
      <c r="HU299" s="1"/>
      <c r="HV299" s="1"/>
      <c r="HW299" s="1"/>
      <c r="HX299" s="1"/>
      <c r="HY299" s="1"/>
      <c r="HZ299" s="1"/>
      <c r="IA299" s="1"/>
      <c r="IB299" s="1"/>
      <c r="IC299" s="1"/>
      <c r="ID299" s="1"/>
    </row>
    <row r="300" spans="6:238" ht="43.5" customHeight="1">
      <c r="F300" s="37"/>
      <c r="H300" s="24"/>
      <c r="L300" s="26"/>
      <c r="M300" s="26"/>
      <c r="O300" s="3"/>
      <c r="P300" s="3"/>
      <c r="Q300" s="3"/>
      <c r="R300" s="3"/>
      <c r="S300" s="3"/>
      <c r="T300" s="3"/>
      <c r="U300" s="3"/>
      <c r="V300" s="3"/>
      <c r="W300" s="3"/>
      <c r="X300" s="3"/>
      <c r="Y300" s="3"/>
      <c r="Z300" s="3"/>
      <c r="AA300" s="3"/>
      <c r="AB300" s="3"/>
      <c r="AC300" s="3"/>
      <c r="AD300" s="3"/>
      <c r="AE300" s="3"/>
      <c r="AF300" s="3"/>
      <c r="AG300" s="3"/>
      <c r="AH300" s="3"/>
      <c r="AI300" s="3"/>
      <c r="AJ300" s="3"/>
      <c r="HI300" s="1"/>
      <c r="HJ300" s="1"/>
      <c r="HK300" s="1"/>
      <c r="HL300" s="1"/>
      <c r="HM300" s="1"/>
      <c r="HN300" s="1"/>
      <c r="HO300" s="1"/>
      <c r="HP300" s="1"/>
      <c r="HQ300" s="1"/>
      <c r="HR300" s="1"/>
      <c r="HS300" s="1"/>
      <c r="HT300" s="1"/>
      <c r="HU300" s="1"/>
      <c r="HV300" s="1"/>
      <c r="HW300" s="1"/>
      <c r="HX300" s="1"/>
      <c r="HY300" s="1"/>
      <c r="HZ300" s="1"/>
      <c r="IA300" s="1"/>
      <c r="IB300" s="1"/>
      <c r="IC300" s="1"/>
      <c r="ID300" s="1"/>
    </row>
    <row r="301" spans="6:238" ht="43.5" customHeight="1">
      <c r="F301" s="37"/>
      <c r="H301" s="24"/>
      <c r="L301" s="26"/>
      <c r="M301" s="26"/>
      <c r="O301" s="3"/>
      <c r="P301" s="3"/>
      <c r="Q301" s="3"/>
      <c r="R301" s="3"/>
      <c r="S301" s="3"/>
      <c r="T301" s="3"/>
      <c r="U301" s="3"/>
      <c r="V301" s="3"/>
      <c r="W301" s="3"/>
      <c r="X301" s="3"/>
      <c r="Y301" s="3"/>
      <c r="Z301" s="3"/>
      <c r="AA301" s="3"/>
      <c r="AB301" s="3"/>
      <c r="AC301" s="3"/>
      <c r="AD301" s="3"/>
      <c r="AE301" s="3"/>
      <c r="AF301" s="3"/>
      <c r="AG301" s="3"/>
      <c r="AH301" s="3"/>
      <c r="AI301" s="3"/>
      <c r="AJ301" s="3"/>
      <c r="HI301" s="1"/>
      <c r="HJ301" s="1"/>
      <c r="HK301" s="1"/>
      <c r="HL301" s="1"/>
      <c r="HM301" s="1"/>
      <c r="HN301" s="1"/>
      <c r="HO301" s="1"/>
      <c r="HP301" s="1"/>
      <c r="HQ301" s="1"/>
      <c r="HR301" s="1"/>
      <c r="HS301" s="1"/>
      <c r="HT301" s="1"/>
      <c r="HU301" s="1"/>
      <c r="HV301" s="1"/>
      <c r="HW301" s="1"/>
      <c r="HX301" s="1"/>
      <c r="HY301" s="1"/>
      <c r="HZ301" s="1"/>
      <c r="IA301" s="1"/>
      <c r="IB301" s="1"/>
      <c r="IC301" s="1"/>
      <c r="ID301" s="1"/>
    </row>
    <row r="302" spans="6:238" ht="43.5" customHeight="1">
      <c r="F302" s="37"/>
      <c r="H302" s="24"/>
      <c r="L302" s="26"/>
      <c r="M302" s="26"/>
      <c r="O302" s="3"/>
      <c r="P302" s="3"/>
      <c r="Q302" s="3"/>
      <c r="R302" s="3"/>
      <c r="S302" s="3"/>
      <c r="T302" s="3"/>
      <c r="U302" s="3"/>
      <c r="V302" s="3"/>
      <c r="W302" s="3"/>
      <c r="X302" s="3"/>
      <c r="Y302" s="3"/>
      <c r="Z302" s="3"/>
      <c r="AA302" s="3"/>
      <c r="AB302" s="3"/>
      <c r="AC302" s="3"/>
      <c r="AD302" s="3"/>
      <c r="AE302" s="3"/>
      <c r="AF302" s="3"/>
      <c r="AG302" s="3"/>
      <c r="AH302" s="3"/>
      <c r="AI302" s="3"/>
      <c r="AJ302" s="3"/>
      <c r="HI302" s="1"/>
      <c r="HJ302" s="1"/>
      <c r="HK302" s="1"/>
      <c r="HL302" s="1"/>
      <c r="HM302" s="1"/>
      <c r="HN302" s="1"/>
      <c r="HO302" s="1"/>
      <c r="HP302" s="1"/>
      <c r="HQ302" s="1"/>
      <c r="HR302" s="1"/>
      <c r="HS302" s="1"/>
      <c r="HT302" s="1"/>
      <c r="HU302" s="1"/>
      <c r="HV302" s="1"/>
      <c r="HW302" s="1"/>
      <c r="HX302" s="1"/>
      <c r="HY302" s="1"/>
      <c r="HZ302" s="1"/>
      <c r="IA302" s="1"/>
      <c r="IB302" s="1"/>
      <c r="IC302" s="1"/>
      <c r="ID302" s="1"/>
    </row>
    <row r="303" spans="6:238" ht="43.5" customHeight="1">
      <c r="F303" s="37"/>
      <c r="H303" s="24"/>
      <c r="L303" s="26"/>
      <c r="M303" s="26"/>
      <c r="O303" s="3"/>
      <c r="P303" s="3"/>
      <c r="Q303" s="3"/>
      <c r="R303" s="3"/>
      <c r="S303" s="3"/>
      <c r="T303" s="3"/>
      <c r="U303" s="3"/>
      <c r="V303" s="3"/>
      <c r="W303" s="3"/>
      <c r="X303" s="3"/>
      <c r="Y303" s="3"/>
      <c r="Z303" s="3"/>
      <c r="AA303" s="3"/>
      <c r="AB303" s="3"/>
      <c r="AC303" s="3"/>
      <c r="AD303" s="3"/>
      <c r="AE303" s="3"/>
      <c r="AF303" s="3"/>
      <c r="AG303" s="3"/>
      <c r="AH303" s="3"/>
      <c r="AI303" s="3"/>
      <c r="AJ303" s="3"/>
      <c r="HI303" s="1"/>
      <c r="HJ303" s="1"/>
      <c r="HK303" s="1"/>
      <c r="HL303" s="1"/>
      <c r="HM303" s="1"/>
      <c r="HN303" s="1"/>
      <c r="HO303" s="1"/>
      <c r="HP303" s="1"/>
      <c r="HQ303" s="1"/>
      <c r="HR303" s="1"/>
      <c r="HS303" s="1"/>
      <c r="HT303" s="1"/>
      <c r="HU303" s="1"/>
      <c r="HV303" s="1"/>
      <c r="HW303" s="1"/>
      <c r="HX303" s="1"/>
      <c r="HY303" s="1"/>
      <c r="HZ303" s="1"/>
      <c r="IA303" s="1"/>
      <c r="IB303" s="1"/>
      <c r="IC303" s="1"/>
      <c r="ID303" s="1"/>
    </row>
    <row r="304" spans="6:238" ht="43.5" customHeight="1">
      <c r="F304" s="37"/>
      <c r="H304" s="24"/>
      <c r="L304" s="26"/>
      <c r="M304" s="26"/>
      <c r="O304" s="3"/>
      <c r="P304" s="3"/>
      <c r="Q304" s="3"/>
      <c r="R304" s="3"/>
      <c r="S304" s="3"/>
      <c r="T304" s="3"/>
      <c r="U304" s="3"/>
      <c r="V304" s="3"/>
      <c r="W304" s="3"/>
      <c r="X304" s="3"/>
      <c r="Y304" s="3"/>
      <c r="Z304" s="3"/>
      <c r="AA304" s="3"/>
      <c r="AB304" s="3"/>
      <c r="AC304" s="3"/>
      <c r="AD304" s="3"/>
      <c r="AE304" s="3"/>
      <c r="AF304" s="3"/>
      <c r="AG304" s="3"/>
      <c r="AH304" s="3"/>
      <c r="AI304" s="3"/>
      <c r="AJ304" s="3"/>
      <c r="HI304" s="1"/>
      <c r="HJ304" s="1"/>
      <c r="HK304" s="1"/>
      <c r="HL304" s="1"/>
      <c r="HM304" s="1"/>
      <c r="HN304" s="1"/>
      <c r="HO304" s="1"/>
      <c r="HP304" s="1"/>
      <c r="HQ304" s="1"/>
      <c r="HR304" s="1"/>
      <c r="HS304" s="1"/>
      <c r="HT304" s="1"/>
      <c r="HU304" s="1"/>
      <c r="HV304" s="1"/>
      <c r="HW304" s="1"/>
      <c r="HX304" s="1"/>
      <c r="HY304" s="1"/>
      <c r="HZ304" s="1"/>
      <c r="IA304" s="1"/>
      <c r="IB304" s="1"/>
      <c r="IC304" s="1"/>
      <c r="ID304" s="1"/>
    </row>
    <row r="305" spans="6:238" ht="43.5" customHeight="1">
      <c r="F305" s="37"/>
      <c r="H305" s="24"/>
      <c r="L305" s="26"/>
      <c r="M305" s="26"/>
      <c r="O305" s="3"/>
      <c r="P305" s="3"/>
      <c r="Q305" s="3"/>
      <c r="R305" s="3"/>
      <c r="S305" s="3"/>
      <c r="T305" s="3"/>
      <c r="U305" s="3"/>
      <c r="V305" s="3"/>
      <c r="W305" s="3"/>
      <c r="X305" s="3"/>
      <c r="Y305" s="3"/>
      <c r="Z305" s="3"/>
      <c r="AA305" s="3"/>
      <c r="AB305" s="3"/>
      <c r="AC305" s="3"/>
      <c r="AD305" s="3"/>
      <c r="AE305" s="3"/>
      <c r="AF305" s="3"/>
      <c r="AG305" s="3"/>
      <c r="AH305" s="3"/>
      <c r="AI305" s="3"/>
      <c r="AJ305" s="3"/>
      <c r="HI305" s="1"/>
      <c r="HJ305" s="1"/>
      <c r="HK305" s="1"/>
      <c r="HL305" s="1"/>
      <c r="HM305" s="1"/>
      <c r="HN305" s="1"/>
      <c r="HO305" s="1"/>
      <c r="HP305" s="1"/>
      <c r="HQ305" s="1"/>
      <c r="HR305" s="1"/>
      <c r="HS305" s="1"/>
      <c r="HT305" s="1"/>
      <c r="HU305" s="1"/>
      <c r="HV305" s="1"/>
      <c r="HW305" s="1"/>
      <c r="HX305" s="1"/>
      <c r="HY305" s="1"/>
      <c r="HZ305" s="1"/>
      <c r="IA305" s="1"/>
      <c r="IB305" s="1"/>
      <c r="IC305" s="1"/>
      <c r="ID305" s="1"/>
    </row>
    <row r="306" spans="6:238" ht="43.5" customHeight="1">
      <c r="O306" s="37"/>
      <c r="Q306" s="25"/>
      <c r="U306" s="27"/>
      <c r="V306" s="27"/>
      <c r="X306" s="3"/>
      <c r="Y306" s="3"/>
      <c r="Z306" s="3"/>
      <c r="AA306" s="3"/>
      <c r="AB306" s="3"/>
      <c r="AC306" s="3"/>
      <c r="AD306" s="3"/>
      <c r="AE306" s="3"/>
      <c r="AF306" s="3"/>
      <c r="AG306" s="3"/>
      <c r="AH306" s="3"/>
      <c r="AI306" s="3"/>
      <c r="AJ306" s="3"/>
      <c r="HR306" s="1"/>
      <c r="HS306" s="1"/>
      <c r="HT306" s="1"/>
      <c r="HU306" s="1"/>
      <c r="HV306" s="1"/>
      <c r="HW306" s="1"/>
      <c r="HX306" s="1"/>
      <c r="HY306" s="1"/>
      <c r="HZ306" s="1"/>
      <c r="IA306" s="1"/>
      <c r="IB306" s="1"/>
      <c r="IC306" s="1"/>
      <c r="ID306" s="1"/>
    </row>
    <row r="307" spans="6:238" ht="43.5" customHeight="1">
      <c r="O307" s="37"/>
      <c r="Q307" s="25"/>
      <c r="U307" s="27"/>
      <c r="V307" s="27"/>
      <c r="X307" s="3"/>
      <c r="Y307" s="3"/>
      <c r="Z307" s="3"/>
      <c r="AA307" s="3"/>
      <c r="AB307" s="3"/>
      <c r="AC307" s="3"/>
      <c r="AD307" s="3"/>
      <c r="AE307" s="3"/>
      <c r="AF307" s="3"/>
      <c r="AG307" s="3"/>
      <c r="AH307" s="3"/>
      <c r="AI307" s="3"/>
      <c r="AJ307" s="3"/>
      <c r="HR307" s="1"/>
      <c r="HS307" s="1"/>
      <c r="HT307" s="1"/>
      <c r="HU307" s="1"/>
      <c r="HV307" s="1"/>
      <c r="HW307" s="1"/>
      <c r="HX307" s="1"/>
      <c r="HY307" s="1"/>
      <c r="HZ307" s="1"/>
      <c r="IA307" s="1"/>
      <c r="IB307" s="1"/>
      <c r="IC307" s="1"/>
      <c r="ID307" s="1"/>
    </row>
    <row r="308" spans="6:238" ht="43.5" customHeight="1">
      <c r="R308" s="37"/>
      <c r="T308" s="25"/>
      <c r="X308" s="27"/>
      <c r="Y308" s="27"/>
      <c r="AA308" s="3"/>
      <c r="AB308" s="3"/>
      <c r="AC308" s="3"/>
      <c r="AD308" s="3"/>
      <c r="AE308" s="3"/>
      <c r="AF308" s="3"/>
      <c r="AG308" s="3"/>
      <c r="AH308" s="3"/>
      <c r="AI308" s="3"/>
      <c r="AJ308" s="3"/>
      <c r="HU308" s="1"/>
      <c r="HV308" s="1"/>
      <c r="HW308" s="1"/>
      <c r="HX308" s="1"/>
      <c r="HY308" s="1"/>
      <c r="HZ308" s="1"/>
      <c r="IA308" s="1"/>
      <c r="IB308" s="1"/>
      <c r="IC308" s="1"/>
      <c r="ID308" s="1"/>
    </row>
    <row r="309" spans="6:238" ht="43.5" customHeight="1">
      <c r="R309" s="37"/>
      <c r="T309" s="25"/>
      <c r="X309" s="27"/>
      <c r="Y309" s="27"/>
      <c r="AA309" s="3"/>
      <c r="AB309" s="3"/>
      <c r="AC309" s="3"/>
      <c r="AD309" s="3"/>
      <c r="AE309" s="3"/>
      <c r="AF309" s="3"/>
      <c r="AG309" s="3"/>
      <c r="AH309" s="3"/>
      <c r="AI309" s="3"/>
      <c r="AJ309" s="3"/>
      <c r="HU309" s="1"/>
      <c r="HV309" s="1"/>
      <c r="HW309" s="1"/>
      <c r="HX309" s="1"/>
      <c r="HY309" s="1"/>
      <c r="HZ309" s="1"/>
      <c r="IA309" s="1"/>
      <c r="IB309" s="1"/>
      <c r="IC309" s="1"/>
      <c r="ID309" s="1"/>
    </row>
    <row r="310" spans="6:238" ht="43.5" customHeight="1">
      <c r="R310" s="37"/>
      <c r="T310" s="25"/>
      <c r="X310" s="27"/>
      <c r="Y310" s="27"/>
      <c r="AA310" s="3"/>
      <c r="AB310" s="3"/>
      <c r="AC310" s="3"/>
      <c r="AD310" s="3"/>
      <c r="AE310" s="3"/>
      <c r="AF310" s="3"/>
      <c r="AG310" s="3"/>
      <c r="AH310" s="3"/>
      <c r="AI310" s="3"/>
      <c r="AJ310" s="3"/>
      <c r="HU310" s="1"/>
      <c r="HV310" s="1"/>
      <c r="HW310" s="1"/>
      <c r="HX310" s="1"/>
      <c r="HY310" s="1"/>
      <c r="HZ310" s="1"/>
      <c r="IA310" s="1"/>
      <c r="IB310" s="1"/>
      <c r="IC310" s="1"/>
      <c r="ID310" s="1"/>
    </row>
    <row r="311" spans="6:238" ht="43.5" customHeight="1">
      <c r="R311" s="37"/>
      <c r="T311" s="25"/>
      <c r="X311" s="27"/>
      <c r="Y311" s="27"/>
      <c r="AA311" s="3"/>
      <c r="AB311" s="3"/>
      <c r="AC311" s="3"/>
      <c r="AD311" s="3"/>
      <c r="AE311" s="3"/>
      <c r="AF311" s="3"/>
      <c r="AG311" s="3"/>
      <c r="AH311" s="3"/>
      <c r="AI311" s="3"/>
      <c r="AJ311" s="3"/>
      <c r="HU311" s="1"/>
      <c r="HV311" s="1"/>
      <c r="HW311" s="1"/>
      <c r="HX311" s="1"/>
      <c r="HY311" s="1"/>
      <c r="HZ311" s="1"/>
      <c r="IA311" s="1"/>
      <c r="IB311" s="1"/>
      <c r="IC311" s="1"/>
      <c r="ID311" s="1"/>
    </row>
    <row r="312" spans="6:238" ht="43.5" customHeight="1">
      <c r="R312" s="37"/>
      <c r="T312" s="25"/>
      <c r="X312" s="27"/>
      <c r="Y312" s="27"/>
      <c r="AA312" s="3"/>
      <c r="AB312" s="3"/>
      <c r="AC312" s="3"/>
      <c r="AD312" s="3"/>
      <c r="AE312" s="3"/>
      <c r="AF312" s="3"/>
      <c r="AG312" s="3"/>
      <c r="AH312" s="3"/>
      <c r="AI312" s="3"/>
      <c r="AJ312" s="3"/>
      <c r="HU312" s="1"/>
      <c r="HV312" s="1"/>
      <c r="HW312" s="1"/>
      <c r="HX312" s="1"/>
      <c r="HY312" s="1"/>
      <c r="HZ312" s="1"/>
      <c r="IA312" s="1"/>
      <c r="IB312" s="1"/>
      <c r="IC312" s="1"/>
      <c r="ID312" s="1"/>
    </row>
    <row r="313" spans="6:238" ht="43.5" customHeight="1">
      <c r="R313" s="37"/>
      <c r="T313" s="25"/>
      <c r="X313" s="27"/>
      <c r="Y313" s="27"/>
      <c r="AA313" s="3"/>
      <c r="AB313" s="3"/>
      <c r="AC313" s="3"/>
      <c r="AD313" s="3"/>
      <c r="AE313" s="3"/>
      <c r="AF313" s="3"/>
      <c r="AG313" s="3"/>
      <c r="AH313" s="3"/>
      <c r="AI313" s="3"/>
      <c r="AJ313" s="3"/>
      <c r="HU313" s="1"/>
      <c r="HV313" s="1"/>
      <c r="HW313" s="1"/>
      <c r="HX313" s="1"/>
      <c r="HY313" s="1"/>
      <c r="HZ313" s="1"/>
      <c r="IA313" s="1"/>
      <c r="IB313" s="1"/>
      <c r="IC313" s="1"/>
      <c r="ID313" s="1"/>
    </row>
    <row r="314" spans="6:238" ht="43.5" customHeight="1">
      <c r="R314" s="37"/>
      <c r="T314" s="25"/>
      <c r="X314" s="27"/>
      <c r="Y314" s="27"/>
      <c r="AA314" s="3"/>
      <c r="AB314" s="3"/>
      <c r="AC314" s="3"/>
      <c r="AD314" s="3"/>
      <c r="AE314" s="3"/>
      <c r="AF314" s="3"/>
      <c r="AG314" s="3"/>
      <c r="AH314" s="3"/>
      <c r="AI314" s="3"/>
      <c r="AJ314" s="3"/>
      <c r="HU314" s="1"/>
      <c r="HV314" s="1"/>
      <c r="HW314" s="1"/>
      <c r="HX314" s="1"/>
      <c r="HY314" s="1"/>
      <c r="HZ314" s="1"/>
      <c r="IA314" s="1"/>
      <c r="IB314" s="1"/>
      <c r="IC314" s="1"/>
      <c r="ID314" s="1"/>
    </row>
    <row r="315" spans="6:238" ht="43.5" customHeight="1">
      <c r="R315" s="37"/>
      <c r="T315" s="25"/>
      <c r="X315" s="27"/>
      <c r="Y315" s="27"/>
      <c r="AA315" s="3"/>
      <c r="AB315" s="3"/>
      <c r="AC315" s="3"/>
      <c r="AD315" s="3"/>
      <c r="AE315" s="3"/>
      <c r="AF315" s="3"/>
      <c r="AG315" s="3"/>
      <c r="AH315" s="3"/>
      <c r="AI315" s="3"/>
      <c r="AJ315" s="3"/>
      <c r="HU315" s="1"/>
      <c r="HV315" s="1"/>
      <c r="HW315" s="1"/>
      <c r="HX315" s="1"/>
      <c r="HY315" s="1"/>
      <c r="HZ315" s="1"/>
      <c r="IA315" s="1"/>
      <c r="IB315" s="1"/>
      <c r="IC315" s="1"/>
      <c r="ID315" s="1"/>
    </row>
    <row r="316" spans="6:238" ht="43.5" customHeight="1">
      <c r="R316" s="37"/>
      <c r="T316" s="25"/>
      <c r="X316" s="27"/>
      <c r="Y316" s="27"/>
      <c r="AA316" s="3"/>
      <c r="AB316" s="3"/>
      <c r="AC316" s="3"/>
      <c r="AD316" s="3"/>
      <c r="AE316" s="3"/>
      <c r="AF316" s="3"/>
      <c r="AG316" s="3"/>
      <c r="AH316" s="3"/>
      <c r="AI316" s="3"/>
      <c r="AJ316" s="3"/>
      <c r="HU316" s="1"/>
      <c r="HV316" s="1"/>
      <c r="HW316" s="1"/>
      <c r="HX316" s="1"/>
      <c r="HY316" s="1"/>
      <c r="HZ316" s="1"/>
      <c r="IA316" s="1"/>
      <c r="IB316" s="1"/>
      <c r="IC316" s="1"/>
      <c r="ID316" s="1"/>
    </row>
    <row r="317" spans="6:238" ht="43.5" customHeight="1">
      <c r="R317" s="37"/>
      <c r="T317" s="25"/>
      <c r="X317" s="27"/>
      <c r="Y317" s="27"/>
      <c r="AA317" s="3"/>
      <c r="AB317" s="3"/>
      <c r="AC317" s="3"/>
      <c r="AD317" s="3"/>
      <c r="AE317" s="3"/>
      <c r="AF317" s="3"/>
      <c r="AG317" s="3"/>
      <c r="AH317" s="3"/>
      <c r="AI317" s="3"/>
      <c r="AJ317" s="3"/>
      <c r="HU317" s="1"/>
      <c r="HV317" s="1"/>
      <c r="HW317" s="1"/>
      <c r="HX317" s="1"/>
      <c r="HY317" s="1"/>
      <c r="HZ317" s="1"/>
      <c r="IA317" s="1"/>
      <c r="IB317" s="1"/>
      <c r="IC317" s="1"/>
      <c r="ID317" s="1"/>
    </row>
    <row r="318" spans="6:238" ht="43.5" customHeight="1">
      <c r="R318" s="37"/>
      <c r="T318" s="25"/>
      <c r="X318" s="27"/>
      <c r="Y318" s="27"/>
      <c r="AA318" s="3"/>
      <c r="AB318" s="3"/>
      <c r="AC318" s="3"/>
      <c r="AD318" s="3"/>
      <c r="AE318" s="3"/>
      <c r="AF318" s="3"/>
      <c r="AG318" s="3"/>
      <c r="AH318" s="3"/>
      <c r="AI318" s="3"/>
      <c r="AJ318" s="3"/>
      <c r="HU318" s="1"/>
      <c r="HV318" s="1"/>
      <c r="HW318" s="1"/>
      <c r="HX318" s="1"/>
      <c r="HY318" s="1"/>
      <c r="HZ318" s="1"/>
      <c r="IA318" s="1"/>
      <c r="IB318" s="1"/>
      <c r="IC318" s="1"/>
      <c r="ID318" s="1"/>
    </row>
    <row r="319" spans="6:238" ht="43.5" customHeight="1">
      <c r="R319" s="37"/>
      <c r="T319" s="25"/>
      <c r="X319" s="27"/>
      <c r="Y319" s="27"/>
      <c r="AA319" s="3"/>
      <c r="AB319" s="3"/>
      <c r="AC319" s="3"/>
      <c r="AD319" s="3"/>
      <c r="AE319" s="3"/>
      <c r="AF319" s="3"/>
      <c r="AG319" s="3"/>
      <c r="AH319" s="3"/>
      <c r="AI319" s="3"/>
      <c r="AJ319" s="3"/>
      <c r="HU319" s="1"/>
      <c r="HV319" s="1"/>
      <c r="HW319" s="1"/>
      <c r="HX319" s="1"/>
      <c r="HY319" s="1"/>
      <c r="HZ319" s="1"/>
      <c r="IA319" s="1"/>
      <c r="IB319" s="1"/>
      <c r="IC319" s="1"/>
      <c r="ID319" s="1"/>
    </row>
    <row r="320" spans="6:238" ht="43.5" customHeight="1">
      <c r="R320" s="37"/>
      <c r="T320" s="25"/>
      <c r="X320" s="27"/>
      <c r="Y320" s="27"/>
      <c r="AA320" s="3"/>
      <c r="AB320" s="3"/>
      <c r="AC320" s="3"/>
      <c r="AD320" s="3"/>
      <c r="AE320" s="3"/>
      <c r="AF320" s="3"/>
      <c r="AG320" s="3"/>
      <c r="AH320" s="3"/>
      <c r="AI320" s="3"/>
      <c r="AJ320" s="3"/>
      <c r="HU320" s="1"/>
      <c r="HV320" s="1"/>
      <c r="HW320" s="1"/>
      <c r="HX320" s="1"/>
      <c r="HY320" s="1"/>
      <c r="HZ320" s="1"/>
      <c r="IA320" s="1"/>
      <c r="IB320" s="1"/>
      <c r="IC320" s="1"/>
      <c r="ID320" s="1"/>
    </row>
    <row r="321" spans="18:238" ht="43.5" customHeight="1">
      <c r="R321" s="37"/>
      <c r="T321" s="25"/>
      <c r="X321" s="27"/>
      <c r="Y321" s="27"/>
      <c r="AA321" s="3"/>
      <c r="AB321" s="3"/>
      <c r="AC321" s="3"/>
      <c r="AD321" s="3"/>
      <c r="AE321" s="3"/>
      <c r="AF321" s="3"/>
      <c r="AG321" s="3"/>
      <c r="AH321" s="3"/>
      <c r="AI321" s="3"/>
      <c r="AJ321" s="3"/>
      <c r="HU321" s="1"/>
      <c r="HV321" s="1"/>
      <c r="HW321" s="1"/>
      <c r="HX321" s="1"/>
      <c r="HY321" s="1"/>
      <c r="HZ321" s="1"/>
      <c r="IA321" s="1"/>
      <c r="IB321" s="1"/>
      <c r="IC321" s="1"/>
      <c r="ID321" s="1"/>
    </row>
    <row r="322" spans="18:238" ht="43.5" customHeight="1">
      <c r="R322" s="37"/>
      <c r="T322" s="25"/>
      <c r="X322" s="27"/>
      <c r="Y322" s="27"/>
      <c r="AA322" s="3"/>
      <c r="AB322" s="3"/>
      <c r="AC322" s="3"/>
      <c r="AD322" s="3"/>
      <c r="AE322" s="3"/>
      <c r="AF322" s="3"/>
      <c r="AG322" s="3"/>
      <c r="AH322" s="3"/>
      <c r="AI322" s="3"/>
      <c r="AJ322" s="3"/>
      <c r="HU322" s="1"/>
      <c r="HV322" s="1"/>
      <c r="HW322" s="1"/>
      <c r="HX322" s="1"/>
      <c r="HY322" s="1"/>
      <c r="HZ322" s="1"/>
      <c r="IA322" s="1"/>
      <c r="IB322" s="1"/>
      <c r="IC322" s="1"/>
      <c r="ID322" s="1"/>
    </row>
    <row r="323" spans="18:238" ht="43.5" customHeight="1">
      <c r="R323" s="37"/>
      <c r="T323" s="25"/>
      <c r="X323" s="27"/>
      <c r="Y323" s="27"/>
      <c r="AA323" s="3"/>
      <c r="AB323" s="3"/>
      <c r="AC323" s="3"/>
      <c r="AD323" s="3"/>
      <c r="AE323" s="3"/>
      <c r="AF323" s="3"/>
      <c r="AG323" s="3"/>
      <c r="AH323" s="3"/>
      <c r="AI323" s="3"/>
      <c r="AJ323" s="3"/>
      <c r="HU323" s="1"/>
      <c r="HV323" s="1"/>
      <c r="HW323" s="1"/>
      <c r="HX323" s="1"/>
      <c r="HY323" s="1"/>
      <c r="HZ323" s="1"/>
      <c r="IA323" s="1"/>
      <c r="IB323" s="1"/>
      <c r="IC323" s="1"/>
      <c r="ID323" s="1"/>
    </row>
    <row r="324" spans="18:238" ht="43.5" customHeight="1">
      <c r="R324" s="37"/>
      <c r="T324" s="25"/>
      <c r="X324" s="27"/>
      <c r="Y324" s="27"/>
      <c r="AA324" s="3"/>
      <c r="AB324" s="3"/>
      <c r="AC324" s="3"/>
      <c r="AD324" s="3"/>
      <c r="AE324" s="3"/>
      <c r="AF324" s="3"/>
      <c r="AG324" s="3"/>
      <c r="AH324" s="3"/>
      <c r="AI324" s="3"/>
      <c r="AJ324" s="3"/>
      <c r="HU324" s="1"/>
      <c r="HV324" s="1"/>
      <c r="HW324" s="1"/>
      <c r="HX324" s="1"/>
      <c r="HY324" s="1"/>
      <c r="HZ324" s="1"/>
      <c r="IA324" s="1"/>
      <c r="IB324" s="1"/>
      <c r="IC324" s="1"/>
      <c r="ID324" s="1"/>
    </row>
    <row r="325" spans="18:238" ht="43.5" customHeight="1">
      <c r="R325" s="37"/>
      <c r="T325" s="25"/>
      <c r="X325" s="27"/>
      <c r="Y325" s="27"/>
      <c r="AA325" s="3"/>
      <c r="AB325" s="3"/>
      <c r="AC325" s="3"/>
      <c r="AD325" s="3"/>
      <c r="AE325" s="3"/>
      <c r="AF325" s="3"/>
      <c r="AG325" s="3"/>
      <c r="AH325" s="3"/>
      <c r="AI325" s="3"/>
      <c r="AJ325" s="3"/>
      <c r="HU325" s="1"/>
      <c r="HV325" s="1"/>
      <c r="HW325" s="1"/>
      <c r="HX325" s="1"/>
      <c r="HY325" s="1"/>
      <c r="HZ325" s="1"/>
      <c r="IA325" s="1"/>
      <c r="IB325" s="1"/>
      <c r="IC325" s="1"/>
      <c r="ID325" s="1"/>
    </row>
    <row r="326" spans="18:238" ht="43.5" customHeight="1">
      <c r="R326" s="37"/>
      <c r="T326" s="25"/>
      <c r="X326" s="27"/>
      <c r="Y326" s="27"/>
      <c r="AA326" s="3"/>
      <c r="AB326" s="3"/>
      <c r="AC326" s="3"/>
      <c r="AD326" s="3"/>
      <c r="AE326" s="3"/>
      <c r="AF326" s="3"/>
      <c r="AG326" s="3"/>
      <c r="AH326" s="3"/>
      <c r="AI326" s="3"/>
      <c r="AJ326" s="3"/>
      <c r="HU326" s="1"/>
      <c r="HV326" s="1"/>
      <c r="HW326" s="1"/>
      <c r="HX326" s="1"/>
      <c r="HY326" s="1"/>
      <c r="HZ326" s="1"/>
      <c r="IA326" s="1"/>
      <c r="IB326" s="1"/>
      <c r="IC326" s="1"/>
      <c r="ID326" s="1"/>
    </row>
    <row r="327" spans="18:238" ht="43.5" customHeight="1">
      <c r="R327" s="37"/>
      <c r="T327" s="25"/>
      <c r="X327" s="27"/>
      <c r="Y327" s="27"/>
      <c r="AA327" s="3"/>
      <c r="AB327" s="3"/>
      <c r="AC327" s="3"/>
      <c r="AD327" s="3"/>
      <c r="AE327" s="3"/>
      <c r="AF327" s="3"/>
      <c r="AG327" s="3"/>
      <c r="AH327" s="3"/>
      <c r="AI327" s="3"/>
      <c r="AJ327" s="3"/>
      <c r="HU327" s="1"/>
      <c r="HV327" s="1"/>
      <c r="HW327" s="1"/>
      <c r="HX327" s="1"/>
      <c r="HY327" s="1"/>
      <c r="HZ327" s="1"/>
      <c r="IA327" s="1"/>
      <c r="IB327" s="1"/>
      <c r="IC327" s="1"/>
      <c r="ID327" s="1"/>
    </row>
    <row r="328" spans="18:238" ht="43.5" customHeight="1">
      <c r="R328" s="37"/>
      <c r="T328" s="25"/>
      <c r="X328" s="27"/>
      <c r="Y328" s="27"/>
      <c r="AA328" s="3"/>
      <c r="AB328" s="3"/>
      <c r="AC328" s="3"/>
      <c r="AD328" s="3"/>
      <c r="AE328" s="3"/>
      <c r="AF328" s="3"/>
      <c r="AG328" s="3"/>
      <c r="AH328" s="3"/>
      <c r="AI328" s="3"/>
      <c r="AJ328" s="3"/>
      <c r="HU328" s="1"/>
      <c r="HV328" s="1"/>
      <c r="HW328" s="1"/>
      <c r="HX328" s="1"/>
      <c r="HY328" s="1"/>
      <c r="HZ328" s="1"/>
      <c r="IA328" s="1"/>
      <c r="IB328" s="1"/>
      <c r="IC328" s="1"/>
      <c r="ID328" s="1"/>
    </row>
    <row r="329" spans="18:238" ht="43.5" customHeight="1">
      <c r="R329" s="37"/>
      <c r="T329" s="25"/>
      <c r="X329" s="27"/>
      <c r="Y329" s="27"/>
      <c r="AA329" s="3"/>
      <c r="AB329" s="3"/>
      <c r="AC329" s="3"/>
      <c r="AD329" s="3"/>
      <c r="AE329" s="3"/>
      <c r="AF329" s="3"/>
      <c r="AG329" s="3"/>
      <c r="AH329" s="3"/>
      <c r="AI329" s="3"/>
      <c r="AJ329" s="3"/>
      <c r="HU329" s="1"/>
      <c r="HV329" s="1"/>
      <c r="HW329" s="1"/>
      <c r="HX329" s="1"/>
      <c r="HY329" s="1"/>
      <c r="HZ329" s="1"/>
      <c r="IA329" s="1"/>
      <c r="IB329" s="1"/>
      <c r="IC329" s="1"/>
      <c r="ID329" s="1"/>
    </row>
    <row r="330" spans="18:238" ht="43.5" customHeight="1">
      <c r="R330" s="37"/>
      <c r="T330" s="25"/>
      <c r="X330" s="27"/>
      <c r="Y330" s="27"/>
      <c r="AA330" s="3"/>
      <c r="AB330" s="3"/>
      <c r="AC330" s="3"/>
      <c r="AD330" s="3"/>
      <c r="AE330" s="3"/>
      <c r="AF330" s="3"/>
      <c r="AG330" s="3"/>
      <c r="AH330" s="3"/>
      <c r="AI330" s="3"/>
      <c r="AJ330" s="3"/>
      <c r="HU330" s="1"/>
      <c r="HV330" s="1"/>
      <c r="HW330" s="1"/>
      <c r="HX330" s="1"/>
      <c r="HY330" s="1"/>
      <c r="HZ330" s="1"/>
      <c r="IA330" s="1"/>
      <c r="IB330" s="1"/>
      <c r="IC330" s="1"/>
      <c r="ID330" s="1"/>
    </row>
    <row r="331" spans="18:238" ht="43.5" customHeight="1">
      <c r="R331" s="37"/>
      <c r="T331" s="25"/>
      <c r="X331" s="27"/>
      <c r="Y331" s="27"/>
      <c r="AA331" s="3"/>
      <c r="AB331" s="3"/>
      <c r="AC331" s="3"/>
      <c r="AD331" s="3"/>
      <c r="AE331" s="3"/>
      <c r="AF331" s="3"/>
      <c r="AG331" s="3"/>
      <c r="AH331" s="3"/>
      <c r="AI331" s="3"/>
      <c r="AJ331" s="3"/>
      <c r="HU331" s="1"/>
      <c r="HV331" s="1"/>
      <c r="HW331" s="1"/>
      <c r="HX331" s="1"/>
      <c r="HY331" s="1"/>
      <c r="HZ331" s="1"/>
      <c r="IA331" s="1"/>
      <c r="IB331" s="1"/>
      <c r="IC331" s="1"/>
      <c r="ID331" s="1"/>
    </row>
    <row r="332" spans="18:238" ht="43.5" customHeight="1">
      <c r="R332" s="37"/>
      <c r="T332" s="25"/>
      <c r="X332" s="27"/>
      <c r="Y332" s="27"/>
      <c r="AA332" s="3"/>
      <c r="AB332" s="3"/>
      <c r="AC332" s="3"/>
      <c r="AD332" s="3"/>
      <c r="AE332" s="3"/>
      <c r="AF332" s="3"/>
      <c r="AG332" s="3"/>
      <c r="AH332" s="3"/>
      <c r="AI332" s="3"/>
      <c r="AJ332" s="3"/>
      <c r="HU332" s="1"/>
      <c r="HV332" s="1"/>
      <c r="HW332" s="1"/>
      <c r="HX332" s="1"/>
      <c r="HY332" s="1"/>
      <c r="HZ332" s="1"/>
      <c r="IA332" s="1"/>
      <c r="IB332" s="1"/>
      <c r="IC332" s="1"/>
      <c r="ID332" s="1"/>
    </row>
    <row r="333" spans="18:238" ht="43.5" customHeight="1">
      <c r="R333" s="37"/>
      <c r="T333" s="25"/>
      <c r="X333" s="27"/>
      <c r="Y333" s="27"/>
      <c r="AA333" s="3"/>
      <c r="AB333" s="3"/>
      <c r="AC333" s="3"/>
      <c r="AD333" s="3"/>
      <c r="AE333" s="3"/>
      <c r="AF333" s="3"/>
      <c r="AG333" s="3"/>
      <c r="AH333" s="3"/>
      <c r="AI333" s="3"/>
      <c r="AJ333" s="3"/>
      <c r="HU333" s="1"/>
      <c r="HV333" s="1"/>
      <c r="HW333" s="1"/>
      <c r="HX333" s="1"/>
      <c r="HY333" s="1"/>
      <c r="HZ333" s="1"/>
      <c r="IA333" s="1"/>
      <c r="IB333" s="1"/>
      <c r="IC333" s="1"/>
      <c r="ID333" s="1"/>
    </row>
    <row r="334" spans="18:238" ht="43.5" customHeight="1">
      <c r="R334" s="37"/>
      <c r="T334" s="25"/>
      <c r="X334" s="27"/>
      <c r="Y334" s="27"/>
      <c r="AA334" s="3"/>
      <c r="AB334" s="3"/>
      <c r="AC334" s="3"/>
      <c r="AD334" s="3"/>
      <c r="AE334" s="3"/>
      <c r="AF334" s="3"/>
      <c r="AG334" s="3"/>
      <c r="AH334" s="3"/>
      <c r="AI334" s="3"/>
      <c r="AJ334" s="3"/>
      <c r="HU334" s="1"/>
      <c r="HV334" s="1"/>
      <c r="HW334" s="1"/>
      <c r="HX334" s="1"/>
      <c r="HY334" s="1"/>
      <c r="HZ334" s="1"/>
      <c r="IA334" s="1"/>
      <c r="IB334" s="1"/>
      <c r="IC334" s="1"/>
      <c r="ID334" s="1"/>
    </row>
    <row r="335" spans="18:238" ht="43.5" customHeight="1">
      <c r="R335" s="37"/>
      <c r="T335" s="25"/>
      <c r="X335" s="27"/>
      <c r="Y335" s="27"/>
      <c r="AA335" s="3"/>
      <c r="AB335" s="3"/>
      <c r="AC335" s="3"/>
      <c r="AD335" s="3"/>
      <c r="AE335" s="3"/>
      <c r="AF335" s="3"/>
      <c r="AG335" s="3"/>
      <c r="AH335" s="3"/>
      <c r="AI335" s="3"/>
      <c r="AJ335" s="3"/>
      <c r="HU335" s="1"/>
      <c r="HV335" s="1"/>
      <c r="HW335" s="1"/>
      <c r="HX335" s="1"/>
      <c r="HY335" s="1"/>
      <c r="HZ335" s="1"/>
      <c r="IA335" s="1"/>
      <c r="IB335" s="1"/>
      <c r="IC335" s="1"/>
      <c r="ID335" s="1"/>
    </row>
    <row r="336" spans="18:238" ht="43.5" customHeight="1">
      <c r="R336" s="37"/>
      <c r="T336" s="25"/>
      <c r="X336" s="27"/>
      <c r="Y336" s="27"/>
      <c r="AA336" s="3"/>
      <c r="AB336" s="3"/>
      <c r="AC336" s="3"/>
      <c r="AD336" s="3"/>
      <c r="AE336" s="3"/>
      <c r="AF336" s="3"/>
      <c r="AG336" s="3"/>
      <c r="AH336" s="3"/>
      <c r="AI336" s="3"/>
      <c r="AJ336" s="3"/>
      <c r="HU336" s="1"/>
      <c r="HV336" s="1"/>
      <c r="HW336" s="1"/>
      <c r="HX336" s="1"/>
      <c r="HY336" s="1"/>
      <c r="HZ336" s="1"/>
      <c r="IA336" s="1"/>
      <c r="IB336" s="1"/>
      <c r="IC336" s="1"/>
      <c r="ID336" s="1"/>
    </row>
    <row r="337" spans="18:238" ht="43.5" customHeight="1">
      <c r="R337" s="37"/>
      <c r="T337" s="25"/>
      <c r="X337" s="27"/>
      <c r="Y337" s="27"/>
      <c r="AA337" s="3"/>
      <c r="AB337" s="3"/>
      <c r="AC337" s="3"/>
      <c r="AD337" s="3"/>
      <c r="AE337" s="3"/>
      <c r="AF337" s="3"/>
      <c r="AG337" s="3"/>
      <c r="AH337" s="3"/>
      <c r="AI337" s="3"/>
      <c r="AJ337" s="3"/>
      <c r="HU337" s="1"/>
      <c r="HV337" s="1"/>
      <c r="HW337" s="1"/>
      <c r="HX337" s="1"/>
      <c r="HY337" s="1"/>
      <c r="HZ337" s="1"/>
      <c r="IA337" s="1"/>
      <c r="IB337" s="1"/>
      <c r="IC337" s="1"/>
      <c r="ID337" s="1"/>
    </row>
    <row r="338" spans="18:238" ht="43.5" customHeight="1">
      <c r="R338" s="37"/>
      <c r="T338" s="25"/>
      <c r="X338" s="27"/>
      <c r="Y338" s="27"/>
      <c r="AA338" s="3"/>
      <c r="AB338" s="3"/>
      <c r="AC338" s="3"/>
      <c r="AD338" s="3"/>
      <c r="AE338" s="3"/>
      <c r="AF338" s="3"/>
      <c r="AG338" s="3"/>
      <c r="AH338" s="3"/>
      <c r="AI338" s="3"/>
      <c r="AJ338" s="3"/>
      <c r="HU338" s="1"/>
      <c r="HV338" s="1"/>
      <c r="HW338" s="1"/>
      <c r="HX338" s="1"/>
      <c r="HY338" s="1"/>
      <c r="HZ338" s="1"/>
      <c r="IA338" s="1"/>
      <c r="IB338" s="1"/>
      <c r="IC338" s="1"/>
      <c r="ID338" s="1"/>
    </row>
    <row r="339" spans="18:238" ht="43.5" customHeight="1">
      <c r="R339" s="37"/>
      <c r="T339" s="25"/>
      <c r="X339" s="27"/>
      <c r="Y339" s="27"/>
      <c r="AA339" s="3"/>
      <c r="AB339" s="3"/>
      <c r="AC339" s="3"/>
      <c r="AD339" s="3"/>
      <c r="AE339" s="3"/>
      <c r="AF339" s="3"/>
      <c r="AG339" s="3"/>
      <c r="AH339" s="3"/>
      <c r="AI339" s="3"/>
      <c r="AJ339" s="3"/>
      <c r="HU339" s="1"/>
      <c r="HV339" s="1"/>
      <c r="HW339" s="1"/>
      <c r="HX339" s="1"/>
      <c r="HY339" s="1"/>
      <c r="HZ339" s="1"/>
      <c r="IA339" s="1"/>
      <c r="IB339" s="1"/>
      <c r="IC339" s="1"/>
      <c r="ID339" s="1"/>
    </row>
    <row r="340" spans="18:238" ht="43.5" customHeight="1">
      <c r="R340" s="37"/>
      <c r="T340" s="25"/>
      <c r="X340" s="27"/>
      <c r="Y340" s="27"/>
      <c r="AA340" s="3"/>
      <c r="AB340" s="3"/>
      <c r="AC340" s="3"/>
      <c r="AD340" s="3"/>
      <c r="AE340" s="3"/>
      <c r="AF340" s="3"/>
      <c r="AG340" s="3"/>
      <c r="AH340" s="3"/>
      <c r="AI340" s="3"/>
      <c r="AJ340" s="3"/>
      <c r="HU340" s="1"/>
      <c r="HV340" s="1"/>
      <c r="HW340" s="1"/>
      <c r="HX340" s="1"/>
      <c r="HY340" s="1"/>
      <c r="HZ340" s="1"/>
      <c r="IA340" s="1"/>
      <c r="IB340" s="1"/>
      <c r="IC340" s="1"/>
      <c r="ID340" s="1"/>
    </row>
    <row r="341" spans="18:238" ht="43.5" customHeight="1">
      <c r="R341" s="37"/>
      <c r="T341" s="25"/>
      <c r="X341" s="27"/>
      <c r="Y341" s="27"/>
      <c r="AA341" s="3"/>
      <c r="AB341" s="3"/>
      <c r="AC341" s="3"/>
      <c r="AD341" s="3"/>
      <c r="AE341" s="3"/>
      <c r="AF341" s="3"/>
      <c r="AG341" s="3"/>
      <c r="AH341" s="3"/>
      <c r="AI341" s="3"/>
      <c r="AJ341" s="3"/>
      <c r="HU341" s="1"/>
      <c r="HV341" s="1"/>
      <c r="HW341" s="1"/>
      <c r="HX341" s="1"/>
      <c r="HY341" s="1"/>
      <c r="HZ341" s="1"/>
      <c r="IA341" s="1"/>
      <c r="IB341" s="1"/>
      <c r="IC341" s="1"/>
      <c r="ID341" s="1"/>
    </row>
    <row r="342" spans="18:238" ht="43.5" customHeight="1">
      <c r="R342" s="37"/>
      <c r="T342" s="25"/>
      <c r="X342" s="27"/>
      <c r="Y342" s="27"/>
      <c r="AA342" s="3"/>
      <c r="AB342" s="3"/>
      <c r="AC342" s="3"/>
      <c r="AD342" s="3"/>
      <c r="AE342" s="3"/>
      <c r="AF342" s="3"/>
      <c r="AG342" s="3"/>
      <c r="AH342" s="3"/>
      <c r="AI342" s="3"/>
      <c r="AJ342" s="3"/>
      <c r="HU342" s="1"/>
      <c r="HV342" s="1"/>
      <c r="HW342" s="1"/>
      <c r="HX342" s="1"/>
      <c r="HY342" s="1"/>
      <c r="HZ342" s="1"/>
      <c r="IA342" s="1"/>
      <c r="IB342" s="1"/>
      <c r="IC342" s="1"/>
      <c r="ID342" s="1"/>
    </row>
    <row r="343" spans="18:238" ht="43.5" customHeight="1">
      <c r="R343" s="37"/>
      <c r="T343" s="25"/>
      <c r="X343" s="27"/>
      <c r="Y343" s="27"/>
      <c r="AA343" s="3"/>
      <c r="AB343" s="3"/>
      <c r="AC343" s="3"/>
      <c r="AD343" s="3"/>
      <c r="AE343" s="3"/>
      <c r="AF343" s="3"/>
      <c r="AG343" s="3"/>
      <c r="AH343" s="3"/>
      <c r="AI343" s="3"/>
      <c r="AJ343" s="3"/>
      <c r="HU343" s="1"/>
      <c r="HV343" s="1"/>
      <c r="HW343" s="1"/>
      <c r="HX343" s="1"/>
      <c r="HY343" s="1"/>
      <c r="HZ343" s="1"/>
      <c r="IA343" s="1"/>
      <c r="IB343" s="1"/>
      <c r="IC343" s="1"/>
      <c r="ID343" s="1"/>
    </row>
    <row r="344" spans="18:238" ht="43.5" customHeight="1">
      <c r="R344" s="37"/>
      <c r="T344" s="25"/>
      <c r="X344" s="27"/>
      <c r="Y344" s="27"/>
      <c r="AA344" s="3"/>
      <c r="AB344" s="3"/>
      <c r="AC344" s="3"/>
      <c r="AD344" s="3"/>
      <c r="AE344" s="3"/>
      <c r="AF344" s="3"/>
      <c r="AG344" s="3"/>
      <c r="AH344" s="3"/>
      <c r="AI344" s="3"/>
      <c r="AJ344" s="3"/>
      <c r="HU344" s="1"/>
      <c r="HV344" s="1"/>
      <c r="HW344" s="1"/>
      <c r="HX344" s="1"/>
      <c r="HY344" s="1"/>
      <c r="HZ344" s="1"/>
      <c r="IA344" s="1"/>
      <c r="IB344" s="1"/>
      <c r="IC344" s="1"/>
      <c r="ID344" s="1"/>
    </row>
    <row r="345" spans="18:238" ht="43.5" customHeight="1">
      <c r="R345" s="37"/>
      <c r="T345" s="25"/>
      <c r="X345" s="27"/>
      <c r="Y345" s="27"/>
      <c r="AA345" s="3"/>
      <c r="AB345" s="3"/>
      <c r="AC345" s="3"/>
      <c r="AD345" s="3"/>
      <c r="AE345" s="3"/>
      <c r="AF345" s="3"/>
      <c r="AG345" s="3"/>
      <c r="AH345" s="3"/>
      <c r="AI345" s="3"/>
      <c r="AJ345" s="3"/>
      <c r="HU345" s="1"/>
      <c r="HV345" s="1"/>
      <c r="HW345" s="1"/>
      <c r="HX345" s="1"/>
      <c r="HY345" s="1"/>
      <c r="HZ345" s="1"/>
      <c r="IA345" s="1"/>
      <c r="IB345" s="1"/>
      <c r="IC345" s="1"/>
      <c r="ID345" s="1"/>
    </row>
    <row r="346" spans="18:238" ht="43.5" customHeight="1">
      <c r="R346" s="37"/>
      <c r="T346" s="25"/>
      <c r="X346" s="27"/>
      <c r="Y346" s="27"/>
      <c r="AA346" s="3"/>
      <c r="AB346" s="3"/>
      <c r="AC346" s="3"/>
      <c r="AD346" s="3"/>
      <c r="AE346" s="3"/>
      <c r="AF346" s="3"/>
      <c r="AG346" s="3"/>
      <c r="AH346" s="3"/>
      <c r="AI346" s="3"/>
      <c r="AJ346" s="3"/>
      <c r="HU346" s="1"/>
      <c r="HV346" s="1"/>
      <c r="HW346" s="1"/>
      <c r="HX346" s="1"/>
      <c r="HY346" s="1"/>
      <c r="HZ346" s="1"/>
      <c r="IA346" s="1"/>
      <c r="IB346" s="1"/>
      <c r="IC346" s="1"/>
      <c r="ID346" s="1"/>
    </row>
    <row r="347" spans="18:238" ht="43.5" customHeight="1">
      <c r="R347" s="37"/>
      <c r="T347" s="25"/>
      <c r="X347" s="27"/>
      <c r="Y347" s="27"/>
      <c r="AA347" s="3"/>
      <c r="AB347" s="3"/>
      <c r="AC347" s="3"/>
      <c r="AD347" s="3"/>
      <c r="AE347" s="3"/>
      <c r="AF347" s="3"/>
      <c r="AG347" s="3"/>
      <c r="AH347" s="3"/>
      <c r="AI347" s="3"/>
      <c r="AJ347" s="3"/>
      <c r="HU347" s="1"/>
      <c r="HV347" s="1"/>
      <c r="HW347" s="1"/>
      <c r="HX347" s="1"/>
      <c r="HY347" s="1"/>
      <c r="HZ347" s="1"/>
      <c r="IA347" s="1"/>
      <c r="IB347" s="1"/>
      <c r="IC347" s="1"/>
      <c r="ID347" s="1"/>
    </row>
    <row r="348" spans="18:238" ht="43.5" customHeight="1">
      <c r="R348" s="37"/>
      <c r="T348" s="25"/>
      <c r="X348" s="27"/>
      <c r="Y348" s="27"/>
      <c r="AA348" s="3"/>
      <c r="AB348" s="3"/>
      <c r="AC348" s="3"/>
      <c r="AD348" s="3"/>
      <c r="AE348" s="3"/>
      <c r="AF348" s="3"/>
      <c r="AG348" s="3"/>
      <c r="AH348" s="3"/>
      <c r="AI348" s="3"/>
      <c r="AJ348" s="3"/>
      <c r="HU348" s="1"/>
      <c r="HV348" s="1"/>
      <c r="HW348" s="1"/>
      <c r="HX348" s="1"/>
      <c r="HY348" s="1"/>
      <c r="HZ348" s="1"/>
      <c r="IA348" s="1"/>
      <c r="IB348" s="1"/>
      <c r="IC348" s="1"/>
      <c r="ID348" s="1"/>
    </row>
    <row r="349" spans="18:238" ht="43.5" customHeight="1">
      <c r="R349" s="37"/>
      <c r="T349" s="25"/>
      <c r="X349" s="27"/>
      <c r="Y349" s="27"/>
      <c r="AA349" s="3"/>
      <c r="AB349" s="3"/>
      <c r="AC349" s="3"/>
      <c r="AD349" s="3"/>
      <c r="AE349" s="3"/>
      <c r="AF349" s="3"/>
      <c r="AG349" s="3"/>
      <c r="AH349" s="3"/>
      <c r="AI349" s="3"/>
      <c r="AJ349" s="3"/>
      <c r="HU349" s="1"/>
      <c r="HV349" s="1"/>
      <c r="HW349" s="1"/>
      <c r="HX349" s="1"/>
      <c r="HY349" s="1"/>
      <c r="HZ349" s="1"/>
      <c r="IA349" s="1"/>
      <c r="IB349" s="1"/>
      <c r="IC349" s="1"/>
      <c r="ID349" s="1"/>
    </row>
    <row r="350" spans="18:238" ht="43.5" customHeight="1">
      <c r="R350" s="37"/>
      <c r="T350" s="25"/>
      <c r="X350" s="27"/>
      <c r="Y350" s="27"/>
      <c r="AA350" s="3"/>
      <c r="AB350" s="3"/>
      <c r="AC350" s="3"/>
      <c r="AD350" s="3"/>
      <c r="AE350" s="3"/>
      <c r="AF350" s="3"/>
      <c r="AG350" s="3"/>
      <c r="AH350" s="3"/>
      <c r="AI350" s="3"/>
      <c r="AJ350" s="3"/>
      <c r="HU350" s="1"/>
      <c r="HV350" s="1"/>
      <c r="HW350" s="1"/>
      <c r="HX350" s="1"/>
      <c r="HY350" s="1"/>
      <c r="HZ350" s="1"/>
      <c r="IA350" s="1"/>
      <c r="IB350" s="1"/>
      <c r="IC350" s="1"/>
      <c r="ID350" s="1"/>
    </row>
    <row r="351" spans="18:238" ht="43.5" customHeight="1">
      <c r="R351" s="37"/>
      <c r="T351" s="25"/>
      <c r="X351" s="27"/>
      <c r="Y351" s="27"/>
      <c r="AA351" s="3"/>
      <c r="AB351" s="3"/>
      <c r="AC351" s="3"/>
      <c r="AD351" s="3"/>
      <c r="AE351" s="3"/>
      <c r="AF351" s="3"/>
      <c r="AG351" s="3"/>
      <c r="AH351" s="3"/>
      <c r="AI351" s="3"/>
      <c r="AJ351" s="3"/>
      <c r="HU351" s="1"/>
      <c r="HV351" s="1"/>
      <c r="HW351" s="1"/>
      <c r="HX351" s="1"/>
      <c r="HY351" s="1"/>
      <c r="HZ351" s="1"/>
      <c r="IA351" s="1"/>
      <c r="IB351" s="1"/>
      <c r="IC351" s="1"/>
      <c r="ID351" s="1"/>
    </row>
    <row r="352" spans="18:238" ht="43.5" customHeight="1">
      <c r="R352" s="37"/>
      <c r="T352" s="25"/>
      <c r="X352" s="27"/>
      <c r="Y352" s="27"/>
      <c r="AA352" s="3"/>
      <c r="AB352" s="3"/>
      <c r="AC352" s="3"/>
      <c r="AD352" s="3"/>
      <c r="AE352" s="3"/>
      <c r="AF352" s="3"/>
      <c r="AG352" s="3"/>
      <c r="AH352" s="3"/>
      <c r="AI352" s="3"/>
      <c r="AJ352" s="3"/>
      <c r="HU352" s="1"/>
      <c r="HV352" s="1"/>
      <c r="HW352" s="1"/>
      <c r="HX352" s="1"/>
      <c r="HY352" s="1"/>
      <c r="HZ352" s="1"/>
      <c r="IA352" s="1"/>
      <c r="IB352" s="1"/>
      <c r="IC352" s="1"/>
      <c r="ID352" s="1"/>
    </row>
    <row r="353" spans="18:238" ht="43.5" customHeight="1">
      <c r="R353" s="37"/>
      <c r="T353" s="25"/>
      <c r="X353" s="27"/>
      <c r="Y353" s="27"/>
      <c r="AA353" s="3"/>
      <c r="AB353" s="3"/>
      <c r="AC353" s="3"/>
      <c r="AD353" s="3"/>
      <c r="AE353" s="3"/>
      <c r="AF353" s="3"/>
      <c r="AG353" s="3"/>
      <c r="AH353" s="3"/>
      <c r="AI353" s="3"/>
      <c r="AJ353" s="3"/>
      <c r="HU353" s="1"/>
      <c r="HV353" s="1"/>
      <c r="HW353" s="1"/>
      <c r="HX353" s="1"/>
      <c r="HY353" s="1"/>
      <c r="HZ353" s="1"/>
      <c r="IA353" s="1"/>
      <c r="IB353" s="1"/>
      <c r="IC353" s="1"/>
      <c r="ID353" s="1"/>
    </row>
    <row r="354" spans="18:238" ht="43.5" customHeight="1">
      <c r="R354" s="37"/>
      <c r="T354" s="25"/>
      <c r="X354" s="27"/>
      <c r="Y354" s="27"/>
      <c r="AA354" s="3"/>
      <c r="AB354" s="3"/>
      <c r="AC354" s="3"/>
      <c r="AD354" s="3"/>
      <c r="AE354" s="3"/>
      <c r="AF354" s="3"/>
      <c r="AG354" s="3"/>
      <c r="AH354" s="3"/>
      <c r="AI354" s="3"/>
      <c r="AJ354" s="3"/>
      <c r="HU354" s="1"/>
      <c r="HV354" s="1"/>
      <c r="HW354" s="1"/>
      <c r="HX354" s="1"/>
      <c r="HY354" s="1"/>
      <c r="HZ354" s="1"/>
      <c r="IA354" s="1"/>
      <c r="IB354" s="1"/>
      <c r="IC354" s="1"/>
      <c r="ID354" s="1"/>
    </row>
    <row r="355" spans="18:238" ht="43.5" customHeight="1">
      <c r="R355" s="37"/>
      <c r="T355" s="25"/>
      <c r="X355" s="27"/>
      <c r="Y355" s="27"/>
      <c r="AA355" s="3"/>
      <c r="AB355" s="3"/>
      <c r="AC355" s="3"/>
      <c r="AD355" s="3"/>
      <c r="AE355" s="3"/>
      <c r="AF355" s="3"/>
      <c r="AG355" s="3"/>
      <c r="AH355" s="3"/>
      <c r="AI355" s="3"/>
      <c r="AJ355" s="3"/>
      <c r="HU355" s="1"/>
      <c r="HV355" s="1"/>
      <c r="HW355" s="1"/>
      <c r="HX355" s="1"/>
      <c r="HY355" s="1"/>
      <c r="HZ355" s="1"/>
      <c r="IA355" s="1"/>
      <c r="IB355" s="1"/>
      <c r="IC355" s="1"/>
      <c r="ID355" s="1"/>
    </row>
    <row r="356" spans="18:238" ht="43.5" customHeight="1">
      <c r="R356" s="37"/>
      <c r="T356" s="25"/>
      <c r="X356" s="27"/>
      <c r="Y356" s="27"/>
      <c r="AA356" s="3"/>
      <c r="AB356" s="3"/>
      <c r="AC356" s="3"/>
      <c r="AD356" s="3"/>
      <c r="AE356" s="3"/>
      <c r="AF356" s="3"/>
      <c r="AG356" s="3"/>
      <c r="AH356" s="3"/>
      <c r="AI356" s="3"/>
      <c r="AJ356" s="3"/>
      <c r="HU356" s="1"/>
      <c r="HV356" s="1"/>
      <c r="HW356" s="1"/>
      <c r="HX356" s="1"/>
      <c r="HY356" s="1"/>
      <c r="HZ356" s="1"/>
      <c r="IA356" s="1"/>
      <c r="IB356" s="1"/>
      <c r="IC356" s="1"/>
      <c r="ID356" s="1"/>
    </row>
    <row r="357" spans="18:238" ht="43.5" customHeight="1">
      <c r="R357" s="37"/>
      <c r="T357" s="25"/>
      <c r="X357" s="27"/>
      <c r="Y357" s="27"/>
      <c r="AA357" s="3"/>
      <c r="AB357" s="3"/>
      <c r="AC357" s="3"/>
      <c r="AD357" s="3"/>
      <c r="AE357" s="3"/>
      <c r="AF357" s="3"/>
      <c r="AG357" s="3"/>
      <c r="AH357" s="3"/>
      <c r="AI357" s="3"/>
      <c r="AJ357" s="3"/>
      <c r="HU357" s="1"/>
      <c r="HV357" s="1"/>
      <c r="HW357" s="1"/>
      <c r="HX357" s="1"/>
      <c r="HY357" s="1"/>
      <c r="HZ357" s="1"/>
      <c r="IA357" s="1"/>
      <c r="IB357" s="1"/>
      <c r="IC357" s="1"/>
      <c r="ID357" s="1"/>
    </row>
    <row r="358" spans="18:238" ht="43.5" customHeight="1">
      <c r="R358" s="37"/>
      <c r="T358" s="25"/>
      <c r="X358" s="27"/>
      <c r="Y358" s="27"/>
      <c r="AA358" s="3"/>
      <c r="AB358" s="3"/>
      <c r="AC358" s="3"/>
      <c r="AD358" s="3"/>
      <c r="AE358" s="3"/>
      <c r="AF358" s="3"/>
      <c r="AG358" s="3"/>
      <c r="AH358" s="3"/>
      <c r="AI358" s="3"/>
      <c r="AJ358" s="3"/>
      <c r="HU358" s="1"/>
      <c r="HV358" s="1"/>
      <c r="HW358" s="1"/>
      <c r="HX358" s="1"/>
      <c r="HY358" s="1"/>
      <c r="HZ358" s="1"/>
      <c r="IA358" s="1"/>
      <c r="IB358" s="1"/>
      <c r="IC358" s="1"/>
      <c r="ID358" s="1"/>
    </row>
    <row r="359" spans="18:238" ht="43.5" customHeight="1">
      <c r="R359" s="37"/>
      <c r="T359" s="25"/>
      <c r="X359" s="27"/>
      <c r="Y359" s="27"/>
      <c r="AA359" s="3"/>
      <c r="AB359" s="3"/>
      <c r="AC359" s="3"/>
      <c r="AD359" s="3"/>
      <c r="AE359" s="3"/>
      <c r="AF359" s="3"/>
      <c r="AG359" s="3"/>
      <c r="AH359" s="3"/>
      <c r="AI359" s="3"/>
      <c r="AJ359" s="3"/>
      <c r="HU359" s="1"/>
      <c r="HV359" s="1"/>
      <c r="HW359" s="1"/>
      <c r="HX359" s="1"/>
      <c r="HY359" s="1"/>
      <c r="HZ359" s="1"/>
      <c r="IA359" s="1"/>
      <c r="IB359" s="1"/>
      <c r="IC359" s="1"/>
      <c r="ID359" s="1"/>
    </row>
    <row r="360" spans="18:238" ht="43.5" customHeight="1">
      <c r="R360" s="37"/>
      <c r="T360" s="25"/>
      <c r="X360" s="27"/>
      <c r="Y360" s="27"/>
      <c r="AA360" s="3"/>
      <c r="AB360" s="3"/>
      <c r="AC360" s="3"/>
      <c r="AD360" s="3"/>
      <c r="AE360" s="3"/>
      <c r="AF360" s="3"/>
      <c r="AG360" s="3"/>
      <c r="AH360" s="3"/>
      <c r="AI360" s="3"/>
      <c r="AJ360" s="3"/>
      <c r="HU360" s="1"/>
      <c r="HV360" s="1"/>
      <c r="HW360" s="1"/>
      <c r="HX360" s="1"/>
      <c r="HY360" s="1"/>
      <c r="HZ360" s="1"/>
      <c r="IA360" s="1"/>
      <c r="IB360" s="1"/>
      <c r="IC360" s="1"/>
      <c r="ID360" s="1"/>
    </row>
    <row r="361" spans="18:238" ht="43.5" customHeight="1">
      <c r="R361" s="37"/>
      <c r="T361" s="25"/>
      <c r="X361" s="27"/>
      <c r="Y361" s="27"/>
      <c r="AA361" s="3"/>
      <c r="AB361" s="3"/>
      <c r="AC361" s="3"/>
      <c r="AD361" s="3"/>
      <c r="AE361" s="3"/>
      <c r="AF361" s="3"/>
      <c r="AG361" s="3"/>
      <c r="AH361" s="3"/>
      <c r="AI361" s="3"/>
      <c r="AJ361" s="3"/>
      <c r="HU361" s="1"/>
      <c r="HV361" s="1"/>
      <c r="HW361" s="1"/>
      <c r="HX361" s="1"/>
      <c r="HY361" s="1"/>
      <c r="HZ361" s="1"/>
      <c r="IA361" s="1"/>
      <c r="IB361" s="1"/>
      <c r="IC361" s="1"/>
      <c r="ID361" s="1"/>
    </row>
    <row r="362" spans="18:238" ht="43.5" customHeight="1">
      <c r="R362" s="37"/>
      <c r="T362" s="25"/>
      <c r="X362" s="27"/>
      <c r="Y362" s="27"/>
      <c r="AA362" s="3"/>
      <c r="AB362" s="3"/>
      <c r="AC362" s="3"/>
      <c r="AD362" s="3"/>
      <c r="AE362" s="3"/>
      <c r="AF362" s="3"/>
      <c r="AG362" s="3"/>
      <c r="AH362" s="3"/>
      <c r="AI362" s="3"/>
      <c r="AJ362" s="3"/>
      <c r="HU362" s="1"/>
      <c r="HV362" s="1"/>
      <c r="HW362" s="1"/>
      <c r="HX362" s="1"/>
      <c r="HY362" s="1"/>
      <c r="HZ362" s="1"/>
      <c r="IA362" s="1"/>
      <c r="IB362" s="1"/>
      <c r="IC362" s="1"/>
      <c r="ID362" s="1"/>
    </row>
    <row r="363" spans="18:238" ht="43.5" customHeight="1">
      <c r="R363" s="37"/>
      <c r="T363" s="25"/>
      <c r="X363" s="27"/>
      <c r="Y363" s="27"/>
      <c r="AA363" s="3"/>
      <c r="AB363" s="3"/>
      <c r="AC363" s="3"/>
      <c r="AD363" s="3"/>
      <c r="AE363" s="3"/>
      <c r="AF363" s="3"/>
      <c r="AG363" s="3"/>
      <c r="AH363" s="3"/>
      <c r="AI363" s="3"/>
      <c r="AJ363" s="3"/>
      <c r="HU363" s="1"/>
      <c r="HV363" s="1"/>
      <c r="HW363" s="1"/>
      <c r="HX363" s="1"/>
      <c r="HY363" s="1"/>
      <c r="HZ363" s="1"/>
      <c r="IA363" s="1"/>
      <c r="IB363" s="1"/>
      <c r="IC363" s="1"/>
      <c r="ID363" s="1"/>
    </row>
    <row r="364" spans="18:238" ht="43.5" customHeight="1">
      <c r="R364" s="37"/>
      <c r="T364" s="25"/>
      <c r="X364" s="27"/>
      <c r="Y364" s="27"/>
      <c r="AA364" s="3"/>
      <c r="AB364" s="3"/>
      <c r="AC364" s="3"/>
      <c r="AD364" s="3"/>
      <c r="AE364" s="3"/>
      <c r="AF364" s="3"/>
      <c r="AG364" s="3"/>
      <c r="AH364" s="3"/>
      <c r="AI364" s="3"/>
      <c r="AJ364" s="3"/>
      <c r="HU364" s="1"/>
      <c r="HV364" s="1"/>
      <c r="HW364" s="1"/>
      <c r="HX364" s="1"/>
      <c r="HY364" s="1"/>
      <c r="HZ364" s="1"/>
      <c r="IA364" s="1"/>
      <c r="IB364" s="1"/>
      <c r="IC364" s="1"/>
      <c r="ID364" s="1"/>
    </row>
    <row r="365" spans="18:238" ht="43.5" customHeight="1">
      <c r="R365" s="37"/>
      <c r="T365" s="25"/>
      <c r="X365" s="27"/>
      <c r="Y365" s="27"/>
      <c r="AA365" s="3"/>
      <c r="AB365" s="3"/>
      <c r="AC365" s="3"/>
      <c r="AD365" s="3"/>
      <c r="AE365" s="3"/>
      <c r="AF365" s="3"/>
      <c r="AG365" s="3"/>
      <c r="AH365" s="3"/>
      <c r="AI365" s="3"/>
      <c r="AJ365" s="3"/>
      <c r="HU365" s="1"/>
      <c r="HV365" s="1"/>
      <c r="HW365" s="1"/>
      <c r="HX365" s="1"/>
      <c r="HY365" s="1"/>
      <c r="HZ365" s="1"/>
      <c r="IA365" s="1"/>
      <c r="IB365" s="1"/>
      <c r="IC365" s="1"/>
      <c r="ID365" s="1"/>
    </row>
    <row r="366" spans="18:238" ht="43.5" customHeight="1">
      <c r="R366" s="37"/>
      <c r="T366" s="25"/>
      <c r="X366" s="27"/>
      <c r="Y366" s="27"/>
      <c r="AA366" s="3"/>
      <c r="AB366" s="3"/>
      <c r="AC366" s="3"/>
      <c r="AD366" s="3"/>
      <c r="AE366" s="3"/>
      <c r="AF366" s="3"/>
      <c r="AG366" s="3"/>
      <c r="AH366" s="3"/>
      <c r="AI366" s="3"/>
      <c r="AJ366" s="3"/>
      <c r="HU366" s="1"/>
      <c r="HV366" s="1"/>
      <c r="HW366" s="1"/>
      <c r="HX366" s="1"/>
      <c r="HY366" s="1"/>
      <c r="HZ366" s="1"/>
      <c r="IA366" s="1"/>
      <c r="IB366" s="1"/>
      <c r="IC366" s="1"/>
      <c r="ID366" s="1"/>
    </row>
    <row r="367" spans="18:238" ht="43.5" customHeight="1">
      <c r="R367" s="37"/>
      <c r="T367" s="25"/>
      <c r="X367" s="27"/>
      <c r="Y367" s="27"/>
      <c r="AA367" s="3"/>
      <c r="AB367" s="3"/>
      <c r="AC367" s="3"/>
      <c r="AD367" s="3"/>
      <c r="AE367" s="3"/>
      <c r="AF367" s="3"/>
      <c r="AG367" s="3"/>
      <c r="AH367" s="3"/>
      <c r="AI367" s="3"/>
      <c r="AJ367" s="3"/>
      <c r="HU367" s="1"/>
      <c r="HV367" s="1"/>
      <c r="HW367" s="1"/>
      <c r="HX367" s="1"/>
      <c r="HY367" s="1"/>
      <c r="HZ367" s="1"/>
      <c r="IA367" s="1"/>
      <c r="IB367" s="1"/>
      <c r="IC367" s="1"/>
      <c r="ID367" s="1"/>
    </row>
    <row r="368" spans="18:238" ht="43.5" customHeight="1">
      <c r="R368" s="37"/>
      <c r="T368" s="25"/>
      <c r="X368" s="27"/>
      <c r="Y368" s="27"/>
      <c r="AA368" s="3"/>
      <c r="AB368" s="3"/>
      <c r="AC368" s="3"/>
      <c r="AD368" s="3"/>
      <c r="AE368" s="3"/>
      <c r="AF368" s="3"/>
      <c r="AG368" s="3"/>
      <c r="AH368" s="3"/>
      <c r="AI368" s="3"/>
      <c r="AJ368" s="3"/>
      <c r="HU368" s="1"/>
      <c r="HV368" s="1"/>
      <c r="HW368" s="1"/>
      <c r="HX368" s="1"/>
      <c r="HY368" s="1"/>
      <c r="HZ368" s="1"/>
      <c r="IA368" s="1"/>
      <c r="IB368" s="1"/>
      <c r="IC368" s="1"/>
      <c r="ID368" s="1"/>
    </row>
    <row r="369" spans="18:238" ht="43.5" customHeight="1">
      <c r="R369" s="37"/>
      <c r="T369" s="25"/>
      <c r="X369" s="27"/>
      <c r="Y369" s="27"/>
      <c r="AA369" s="3"/>
      <c r="AB369" s="3"/>
      <c r="AC369" s="3"/>
      <c r="AD369" s="3"/>
      <c r="AE369" s="3"/>
      <c r="AF369" s="3"/>
      <c r="AG369" s="3"/>
      <c r="AH369" s="3"/>
      <c r="AI369" s="3"/>
      <c r="AJ369" s="3"/>
      <c r="HU369" s="1"/>
      <c r="HV369" s="1"/>
      <c r="HW369" s="1"/>
      <c r="HX369" s="1"/>
      <c r="HY369" s="1"/>
      <c r="HZ369" s="1"/>
      <c r="IA369" s="1"/>
      <c r="IB369" s="1"/>
      <c r="IC369" s="1"/>
      <c r="ID369" s="1"/>
    </row>
    <row r="370" spans="18:238" ht="43.5" customHeight="1">
      <c r="R370" s="37"/>
      <c r="T370" s="25"/>
      <c r="X370" s="27"/>
      <c r="Y370" s="27"/>
      <c r="AA370" s="3"/>
      <c r="AB370" s="3"/>
      <c r="AC370" s="3"/>
      <c r="AD370" s="3"/>
      <c r="AE370" s="3"/>
      <c r="AF370" s="3"/>
      <c r="AG370" s="3"/>
      <c r="AH370" s="3"/>
      <c r="AI370" s="3"/>
      <c r="AJ370" s="3"/>
      <c r="HU370" s="1"/>
      <c r="HV370" s="1"/>
      <c r="HW370" s="1"/>
      <c r="HX370" s="1"/>
      <c r="HY370" s="1"/>
      <c r="HZ370" s="1"/>
      <c r="IA370" s="1"/>
      <c r="IB370" s="1"/>
      <c r="IC370" s="1"/>
      <c r="ID370" s="1"/>
    </row>
    <row r="371" spans="18:238" ht="43.5" customHeight="1">
      <c r="R371" s="37"/>
      <c r="T371" s="25"/>
      <c r="X371" s="27"/>
      <c r="Y371" s="27"/>
      <c r="AA371" s="3"/>
      <c r="AB371" s="3"/>
      <c r="AC371" s="3"/>
      <c r="AD371" s="3"/>
      <c r="AE371" s="3"/>
      <c r="AF371" s="3"/>
      <c r="AG371" s="3"/>
      <c r="AH371" s="3"/>
      <c r="AI371" s="3"/>
      <c r="AJ371" s="3"/>
      <c r="HU371" s="1"/>
      <c r="HV371" s="1"/>
      <c r="HW371" s="1"/>
      <c r="HX371" s="1"/>
      <c r="HY371" s="1"/>
      <c r="HZ371" s="1"/>
      <c r="IA371" s="1"/>
      <c r="IB371" s="1"/>
      <c r="IC371" s="1"/>
      <c r="ID371" s="1"/>
    </row>
    <row r="372" spans="18:238" ht="43.5" customHeight="1">
      <c r="R372" s="37"/>
      <c r="T372" s="25"/>
      <c r="X372" s="27"/>
      <c r="Y372" s="27"/>
      <c r="AA372" s="3"/>
      <c r="AB372" s="3"/>
      <c r="AC372" s="3"/>
      <c r="AD372" s="3"/>
      <c r="AE372" s="3"/>
      <c r="AF372" s="3"/>
      <c r="AG372" s="3"/>
      <c r="AH372" s="3"/>
      <c r="AI372" s="3"/>
      <c r="AJ372" s="3"/>
      <c r="HU372" s="1"/>
      <c r="HV372" s="1"/>
      <c r="HW372" s="1"/>
      <c r="HX372" s="1"/>
      <c r="HY372" s="1"/>
      <c r="HZ372" s="1"/>
      <c r="IA372" s="1"/>
      <c r="IB372" s="1"/>
      <c r="IC372" s="1"/>
      <c r="ID372" s="1"/>
    </row>
    <row r="373" spans="18:238" ht="43.5" customHeight="1">
      <c r="R373" s="37"/>
      <c r="T373" s="25"/>
      <c r="X373" s="27"/>
      <c r="Y373" s="27"/>
      <c r="AA373" s="3"/>
      <c r="AB373" s="3"/>
      <c r="AC373" s="3"/>
      <c r="AD373" s="3"/>
      <c r="AE373" s="3"/>
      <c r="AF373" s="3"/>
      <c r="AG373" s="3"/>
      <c r="AH373" s="3"/>
      <c r="AI373" s="3"/>
      <c r="AJ373" s="3"/>
      <c r="HU373" s="1"/>
      <c r="HV373" s="1"/>
      <c r="HW373" s="1"/>
      <c r="HX373" s="1"/>
      <c r="HY373" s="1"/>
      <c r="HZ373" s="1"/>
      <c r="IA373" s="1"/>
      <c r="IB373" s="1"/>
      <c r="IC373" s="1"/>
      <c r="ID373" s="1"/>
    </row>
    <row r="374" spans="18:238" ht="43.5" customHeight="1">
      <c r="R374" s="37"/>
      <c r="T374" s="25"/>
      <c r="X374" s="27"/>
      <c r="Y374" s="27"/>
      <c r="AA374" s="3"/>
      <c r="AB374" s="3"/>
      <c r="AC374" s="3"/>
      <c r="AD374" s="3"/>
      <c r="AE374" s="3"/>
      <c r="AF374" s="3"/>
      <c r="AG374" s="3"/>
      <c r="AH374" s="3"/>
      <c r="AI374" s="3"/>
      <c r="AJ374" s="3"/>
      <c r="HU374" s="1"/>
      <c r="HV374" s="1"/>
      <c r="HW374" s="1"/>
      <c r="HX374" s="1"/>
      <c r="HY374" s="1"/>
      <c r="HZ374" s="1"/>
      <c r="IA374" s="1"/>
      <c r="IB374" s="1"/>
      <c r="IC374" s="1"/>
      <c r="ID374" s="1"/>
    </row>
    <row r="375" spans="18:238" ht="43.5" customHeight="1">
      <c r="R375" s="37"/>
      <c r="T375" s="25"/>
      <c r="X375" s="27"/>
      <c r="Y375" s="27"/>
      <c r="AA375" s="3"/>
      <c r="AB375" s="3"/>
      <c r="AC375" s="3"/>
      <c r="AD375" s="3"/>
      <c r="AE375" s="3"/>
      <c r="AF375" s="3"/>
      <c r="AG375" s="3"/>
      <c r="AH375" s="3"/>
      <c r="AI375" s="3"/>
      <c r="AJ375" s="3"/>
      <c r="HU375" s="1"/>
      <c r="HV375" s="1"/>
      <c r="HW375" s="1"/>
      <c r="HX375" s="1"/>
      <c r="HY375" s="1"/>
      <c r="HZ375" s="1"/>
      <c r="IA375" s="1"/>
      <c r="IB375" s="1"/>
      <c r="IC375" s="1"/>
      <c r="ID375" s="1"/>
    </row>
    <row r="376" spans="18:238" ht="43.5" customHeight="1">
      <c r="R376" s="37"/>
      <c r="T376" s="25"/>
      <c r="X376" s="27"/>
      <c r="Y376" s="27"/>
      <c r="AA376" s="3"/>
      <c r="AB376" s="3"/>
      <c r="AC376" s="3"/>
      <c r="AD376" s="3"/>
      <c r="AE376" s="3"/>
      <c r="AF376" s="3"/>
      <c r="AG376" s="3"/>
      <c r="AH376" s="3"/>
      <c r="AI376" s="3"/>
      <c r="AJ376" s="3"/>
      <c r="HU376" s="1"/>
      <c r="HV376" s="1"/>
      <c r="HW376" s="1"/>
      <c r="HX376" s="1"/>
      <c r="HY376" s="1"/>
      <c r="HZ376" s="1"/>
      <c r="IA376" s="1"/>
      <c r="IB376" s="1"/>
      <c r="IC376" s="1"/>
      <c r="ID376" s="1"/>
    </row>
    <row r="377" spans="18:238" ht="43.5" customHeight="1">
      <c r="R377" s="37"/>
      <c r="T377" s="25"/>
      <c r="X377" s="27"/>
      <c r="Y377" s="27"/>
      <c r="AA377" s="3"/>
      <c r="AB377" s="3"/>
      <c r="AC377" s="3"/>
      <c r="AD377" s="3"/>
      <c r="AE377" s="3"/>
      <c r="AF377" s="3"/>
      <c r="AG377" s="3"/>
      <c r="AH377" s="3"/>
      <c r="AI377" s="3"/>
      <c r="AJ377" s="3"/>
      <c r="HU377" s="1"/>
      <c r="HV377" s="1"/>
      <c r="HW377" s="1"/>
      <c r="HX377" s="1"/>
      <c r="HY377" s="1"/>
      <c r="HZ377" s="1"/>
      <c r="IA377" s="1"/>
      <c r="IB377" s="1"/>
      <c r="IC377" s="1"/>
      <c r="ID377" s="1"/>
    </row>
    <row r="378" spans="18:238" ht="43.5" customHeight="1">
      <c r="R378" s="37"/>
      <c r="T378" s="25"/>
      <c r="X378" s="27"/>
      <c r="Y378" s="27"/>
      <c r="AA378" s="3"/>
      <c r="AB378" s="3"/>
      <c r="AC378" s="3"/>
      <c r="AD378" s="3"/>
      <c r="AE378" s="3"/>
      <c r="AF378" s="3"/>
      <c r="AG378" s="3"/>
      <c r="AH378" s="3"/>
      <c r="AI378" s="3"/>
      <c r="AJ378" s="3"/>
      <c r="HU378" s="1"/>
      <c r="HV378" s="1"/>
      <c r="HW378" s="1"/>
      <c r="HX378" s="1"/>
      <c r="HY378" s="1"/>
      <c r="HZ378" s="1"/>
      <c r="IA378" s="1"/>
      <c r="IB378" s="1"/>
      <c r="IC378" s="1"/>
      <c r="ID378" s="1"/>
    </row>
    <row r="379" spans="18:238" ht="43.5" customHeight="1">
      <c r="R379" s="37"/>
      <c r="T379" s="25"/>
      <c r="X379" s="27"/>
      <c r="Y379" s="27"/>
      <c r="AA379" s="3"/>
      <c r="AB379" s="3"/>
      <c r="AC379" s="3"/>
      <c r="AD379" s="3"/>
      <c r="AE379" s="3"/>
      <c r="AF379" s="3"/>
      <c r="AG379" s="3"/>
      <c r="AH379" s="3"/>
      <c r="AI379" s="3"/>
      <c r="AJ379" s="3"/>
      <c r="HU379" s="1"/>
      <c r="HV379" s="1"/>
      <c r="HW379" s="1"/>
      <c r="HX379" s="1"/>
      <c r="HY379" s="1"/>
      <c r="HZ379" s="1"/>
      <c r="IA379" s="1"/>
      <c r="IB379" s="1"/>
      <c r="IC379" s="1"/>
      <c r="ID379" s="1"/>
    </row>
    <row r="380" spans="18:238" ht="43.5" customHeight="1">
      <c r="R380" s="37"/>
      <c r="T380" s="25"/>
      <c r="X380" s="27"/>
      <c r="Y380" s="27"/>
      <c r="AA380" s="3"/>
      <c r="AB380" s="3"/>
      <c r="AC380" s="3"/>
      <c r="AD380" s="3"/>
      <c r="AE380" s="3"/>
      <c r="AF380" s="3"/>
      <c r="AG380" s="3"/>
      <c r="AH380" s="3"/>
      <c r="AI380" s="3"/>
      <c r="AJ380" s="3"/>
      <c r="HU380" s="1"/>
      <c r="HV380" s="1"/>
      <c r="HW380" s="1"/>
      <c r="HX380" s="1"/>
      <c r="HY380" s="1"/>
      <c r="HZ380" s="1"/>
      <c r="IA380" s="1"/>
      <c r="IB380" s="1"/>
      <c r="IC380" s="1"/>
      <c r="ID380" s="1"/>
    </row>
    <row r="381" spans="18:238" ht="43.5" customHeight="1">
      <c r="R381" s="37"/>
      <c r="T381" s="25"/>
      <c r="X381" s="27"/>
      <c r="Y381" s="27"/>
      <c r="AA381" s="3"/>
      <c r="AB381" s="3"/>
      <c r="AC381" s="3"/>
      <c r="AD381" s="3"/>
      <c r="AE381" s="3"/>
      <c r="AF381" s="3"/>
      <c r="AG381" s="3"/>
      <c r="AH381" s="3"/>
      <c r="AI381" s="3"/>
      <c r="AJ381" s="3"/>
      <c r="HU381" s="1"/>
      <c r="HV381" s="1"/>
      <c r="HW381" s="1"/>
      <c r="HX381" s="1"/>
      <c r="HY381" s="1"/>
      <c r="HZ381" s="1"/>
      <c r="IA381" s="1"/>
      <c r="IB381" s="1"/>
      <c r="IC381" s="1"/>
      <c r="ID381" s="1"/>
    </row>
    <row r="382" spans="18:238" ht="43.5" customHeight="1">
      <c r="R382" s="37"/>
      <c r="T382" s="25"/>
      <c r="X382" s="27"/>
      <c r="Y382" s="27"/>
      <c r="AA382" s="3"/>
      <c r="AB382" s="3"/>
      <c r="AC382" s="3"/>
      <c r="AD382" s="3"/>
      <c r="AE382" s="3"/>
      <c r="AF382" s="3"/>
      <c r="AG382" s="3"/>
      <c r="AH382" s="3"/>
      <c r="AI382" s="3"/>
      <c r="AJ382" s="3"/>
      <c r="HU382" s="1"/>
      <c r="HV382" s="1"/>
      <c r="HW382" s="1"/>
      <c r="HX382" s="1"/>
      <c r="HY382" s="1"/>
      <c r="HZ382" s="1"/>
      <c r="IA382" s="1"/>
      <c r="IB382" s="1"/>
      <c r="IC382" s="1"/>
      <c r="ID382" s="1"/>
    </row>
    <row r="383" spans="18:238" ht="43.5" customHeight="1">
      <c r="R383" s="37"/>
      <c r="T383" s="25"/>
      <c r="X383" s="27"/>
      <c r="Y383" s="27"/>
      <c r="AA383" s="3"/>
      <c r="AB383" s="3"/>
      <c r="AC383" s="3"/>
      <c r="AD383" s="3"/>
      <c r="AE383" s="3"/>
      <c r="AF383" s="3"/>
      <c r="AG383" s="3"/>
      <c r="AH383" s="3"/>
      <c r="AI383" s="3"/>
      <c r="AJ383" s="3"/>
      <c r="HU383" s="1"/>
      <c r="HV383" s="1"/>
      <c r="HW383" s="1"/>
      <c r="HX383" s="1"/>
      <c r="HY383" s="1"/>
      <c r="HZ383" s="1"/>
      <c r="IA383" s="1"/>
      <c r="IB383" s="1"/>
      <c r="IC383" s="1"/>
      <c r="ID383" s="1"/>
    </row>
    <row r="384" spans="18:238" ht="43.5" customHeight="1">
      <c r="R384" s="37"/>
      <c r="T384" s="25"/>
      <c r="X384" s="27"/>
      <c r="Y384" s="27"/>
      <c r="AA384" s="3"/>
      <c r="AB384" s="3"/>
      <c r="AC384" s="3"/>
      <c r="AD384" s="3"/>
      <c r="AE384" s="3"/>
      <c r="AF384" s="3"/>
      <c r="AG384" s="3"/>
      <c r="AH384" s="3"/>
      <c r="AI384" s="3"/>
      <c r="AJ384" s="3"/>
      <c r="HU384" s="1"/>
      <c r="HV384" s="1"/>
      <c r="HW384" s="1"/>
      <c r="HX384" s="1"/>
      <c r="HY384" s="1"/>
      <c r="HZ384" s="1"/>
      <c r="IA384" s="1"/>
      <c r="IB384" s="1"/>
      <c r="IC384" s="1"/>
      <c r="ID384" s="1"/>
    </row>
    <row r="385" spans="18:238" ht="43.5" customHeight="1">
      <c r="R385" s="37"/>
      <c r="T385" s="25"/>
      <c r="X385" s="27"/>
      <c r="Y385" s="27"/>
      <c r="AA385" s="3"/>
      <c r="AB385" s="3"/>
      <c r="AC385" s="3"/>
      <c r="AD385" s="3"/>
      <c r="AE385" s="3"/>
      <c r="AF385" s="3"/>
      <c r="AG385" s="3"/>
      <c r="AH385" s="3"/>
      <c r="AI385" s="3"/>
      <c r="AJ385" s="3"/>
      <c r="HU385" s="1"/>
      <c r="HV385" s="1"/>
      <c r="HW385" s="1"/>
      <c r="HX385" s="1"/>
      <c r="HY385" s="1"/>
      <c r="HZ385" s="1"/>
      <c r="IA385" s="1"/>
      <c r="IB385" s="1"/>
      <c r="IC385" s="1"/>
      <c r="ID385" s="1"/>
    </row>
    <row r="386" spans="18:238" ht="43.5" customHeight="1">
      <c r="R386" s="37"/>
      <c r="T386" s="25"/>
      <c r="X386" s="27"/>
      <c r="Y386" s="27"/>
      <c r="AA386" s="3"/>
      <c r="AB386" s="3"/>
      <c r="AC386" s="3"/>
      <c r="AD386" s="3"/>
      <c r="AE386" s="3"/>
      <c r="AF386" s="3"/>
      <c r="AG386" s="3"/>
      <c r="AH386" s="3"/>
      <c r="AI386" s="3"/>
      <c r="AJ386" s="3"/>
      <c r="HU386" s="1"/>
      <c r="HV386" s="1"/>
      <c r="HW386" s="1"/>
      <c r="HX386" s="1"/>
      <c r="HY386" s="1"/>
      <c r="HZ386" s="1"/>
      <c r="IA386" s="1"/>
      <c r="IB386" s="1"/>
      <c r="IC386" s="1"/>
      <c r="ID386" s="1"/>
    </row>
    <row r="387" spans="18:238" ht="43.5" customHeight="1">
      <c r="R387" s="37"/>
      <c r="T387" s="25"/>
      <c r="X387" s="27"/>
      <c r="Y387" s="27"/>
      <c r="AA387" s="3"/>
      <c r="AB387" s="3"/>
      <c r="AC387" s="3"/>
      <c r="AD387" s="3"/>
      <c r="AE387" s="3"/>
      <c r="AF387" s="3"/>
      <c r="AG387" s="3"/>
      <c r="AH387" s="3"/>
      <c r="AI387" s="3"/>
      <c r="AJ387" s="3"/>
      <c r="HU387" s="1"/>
      <c r="HV387" s="1"/>
      <c r="HW387" s="1"/>
      <c r="HX387" s="1"/>
      <c r="HY387" s="1"/>
      <c r="HZ387" s="1"/>
      <c r="IA387" s="1"/>
      <c r="IB387" s="1"/>
      <c r="IC387" s="1"/>
      <c r="ID387" s="1"/>
    </row>
    <row r="388" spans="18:238" ht="43.5" customHeight="1">
      <c r="R388" s="37"/>
      <c r="T388" s="25"/>
      <c r="X388" s="27"/>
      <c r="Y388" s="27"/>
      <c r="AA388" s="3"/>
      <c r="AB388" s="3"/>
      <c r="AC388" s="3"/>
      <c r="AD388" s="3"/>
      <c r="AE388" s="3"/>
      <c r="AF388" s="3"/>
      <c r="AG388" s="3"/>
      <c r="AH388" s="3"/>
      <c r="AI388" s="3"/>
      <c r="AJ388" s="3"/>
      <c r="HU388" s="1"/>
      <c r="HV388" s="1"/>
      <c r="HW388" s="1"/>
      <c r="HX388" s="1"/>
      <c r="HY388" s="1"/>
      <c r="HZ388" s="1"/>
      <c r="IA388" s="1"/>
      <c r="IB388" s="1"/>
      <c r="IC388" s="1"/>
      <c r="ID388" s="1"/>
    </row>
    <row r="389" spans="18:238" ht="43.5" customHeight="1">
      <c r="R389" s="37"/>
      <c r="T389" s="25"/>
      <c r="X389" s="27"/>
      <c r="Y389" s="27"/>
      <c r="AA389" s="3"/>
      <c r="AB389" s="3"/>
      <c r="AC389" s="3"/>
      <c r="AD389" s="3"/>
      <c r="AE389" s="3"/>
      <c r="AF389" s="3"/>
      <c r="AG389" s="3"/>
      <c r="AH389" s="3"/>
      <c r="AI389" s="3"/>
      <c r="AJ389" s="3"/>
      <c r="HU389" s="1"/>
      <c r="HV389" s="1"/>
      <c r="HW389" s="1"/>
      <c r="HX389" s="1"/>
      <c r="HY389" s="1"/>
      <c r="HZ389" s="1"/>
      <c r="IA389" s="1"/>
      <c r="IB389" s="1"/>
      <c r="IC389" s="1"/>
      <c r="ID389" s="1"/>
    </row>
    <row r="390" spans="18:238" ht="43.5" customHeight="1">
      <c r="R390" s="37"/>
      <c r="T390" s="25"/>
      <c r="X390" s="27"/>
      <c r="Y390" s="27"/>
      <c r="AA390" s="3"/>
      <c r="AB390" s="3"/>
      <c r="AC390" s="3"/>
      <c r="AD390" s="3"/>
      <c r="AE390" s="3"/>
      <c r="AF390" s="3"/>
      <c r="AG390" s="3"/>
      <c r="AH390" s="3"/>
      <c r="AI390" s="3"/>
      <c r="AJ390" s="3"/>
      <c r="HU390" s="1"/>
      <c r="HV390" s="1"/>
      <c r="HW390" s="1"/>
      <c r="HX390" s="1"/>
      <c r="HY390" s="1"/>
      <c r="HZ390" s="1"/>
      <c r="IA390" s="1"/>
      <c r="IB390" s="1"/>
      <c r="IC390" s="1"/>
      <c r="ID390" s="1"/>
    </row>
    <row r="391" spans="18:238" ht="43.5" customHeight="1">
      <c r="R391" s="37"/>
      <c r="T391" s="25"/>
      <c r="X391" s="27"/>
      <c r="Y391" s="27"/>
      <c r="AA391" s="3"/>
      <c r="AB391" s="3"/>
      <c r="AC391" s="3"/>
      <c r="AD391" s="3"/>
      <c r="AE391" s="3"/>
      <c r="AF391" s="3"/>
      <c r="AG391" s="3"/>
      <c r="AH391" s="3"/>
      <c r="AI391" s="3"/>
      <c r="AJ391" s="3"/>
      <c r="HU391" s="1"/>
      <c r="HV391" s="1"/>
      <c r="HW391" s="1"/>
      <c r="HX391" s="1"/>
      <c r="HY391" s="1"/>
      <c r="HZ391" s="1"/>
      <c r="IA391" s="1"/>
      <c r="IB391" s="1"/>
      <c r="IC391" s="1"/>
      <c r="ID391" s="1"/>
    </row>
    <row r="392" spans="18:238" ht="43.5" customHeight="1">
      <c r="R392" s="37"/>
      <c r="T392" s="25"/>
      <c r="X392" s="27"/>
      <c r="Y392" s="27"/>
      <c r="AA392" s="3"/>
      <c r="AB392" s="3"/>
      <c r="AC392" s="3"/>
      <c r="AD392" s="3"/>
      <c r="AE392" s="3"/>
      <c r="AF392" s="3"/>
      <c r="AG392" s="3"/>
      <c r="AH392" s="3"/>
      <c r="AI392" s="3"/>
      <c r="AJ392" s="3"/>
      <c r="HU392" s="1"/>
      <c r="HV392" s="1"/>
      <c r="HW392" s="1"/>
      <c r="HX392" s="1"/>
      <c r="HY392" s="1"/>
      <c r="HZ392" s="1"/>
      <c r="IA392" s="1"/>
      <c r="IB392" s="1"/>
      <c r="IC392" s="1"/>
      <c r="ID392" s="1"/>
    </row>
    <row r="393" spans="18:238" ht="43.5" customHeight="1">
      <c r="R393" s="37"/>
      <c r="T393" s="25"/>
      <c r="X393" s="27"/>
      <c r="Y393" s="27"/>
      <c r="AA393" s="3"/>
      <c r="AB393" s="3"/>
      <c r="AC393" s="3"/>
      <c r="AD393" s="3"/>
      <c r="AE393" s="3"/>
      <c r="AF393" s="3"/>
      <c r="AG393" s="3"/>
      <c r="AH393" s="3"/>
      <c r="AI393" s="3"/>
      <c r="AJ393" s="3"/>
      <c r="HU393" s="1"/>
      <c r="HV393" s="1"/>
      <c r="HW393" s="1"/>
      <c r="HX393" s="1"/>
      <c r="HY393" s="1"/>
      <c r="HZ393" s="1"/>
      <c r="IA393" s="1"/>
      <c r="IB393" s="1"/>
      <c r="IC393" s="1"/>
      <c r="ID393" s="1"/>
    </row>
    <row r="394" spans="18:238" ht="43.5" customHeight="1">
      <c r="R394" s="37"/>
      <c r="T394" s="25"/>
      <c r="X394" s="27"/>
      <c r="Y394" s="27"/>
      <c r="AA394" s="3"/>
      <c r="AB394" s="3"/>
      <c r="AC394" s="3"/>
      <c r="AD394" s="3"/>
      <c r="AE394" s="3"/>
      <c r="AF394" s="3"/>
      <c r="AG394" s="3"/>
      <c r="AH394" s="3"/>
      <c r="AI394" s="3"/>
      <c r="AJ394" s="3"/>
      <c r="HU394" s="1"/>
      <c r="HV394" s="1"/>
      <c r="HW394" s="1"/>
      <c r="HX394" s="1"/>
      <c r="HY394" s="1"/>
      <c r="HZ394" s="1"/>
      <c r="IA394" s="1"/>
      <c r="IB394" s="1"/>
      <c r="IC394" s="1"/>
      <c r="ID394" s="1"/>
    </row>
    <row r="395" spans="18:238" ht="43.5" customHeight="1">
      <c r="R395" s="37"/>
      <c r="T395" s="25"/>
      <c r="X395" s="27"/>
      <c r="Y395" s="27"/>
      <c r="AA395" s="3"/>
      <c r="AB395" s="3"/>
      <c r="AC395" s="3"/>
      <c r="AD395" s="3"/>
      <c r="AE395" s="3"/>
      <c r="AF395" s="3"/>
      <c r="AG395" s="3"/>
      <c r="AH395" s="3"/>
      <c r="AI395" s="3"/>
      <c r="AJ395" s="3"/>
      <c r="HU395" s="1"/>
      <c r="HV395" s="1"/>
      <c r="HW395" s="1"/>
      <c r="HX395" s="1"/>
      <c r="HY395" s="1"/>
      <c r="HZ395" s="1"/>
      <c r="IA395" s="1"/>
      <c r="IB395" s="1"/>
      <c r="IC395" s="1"/>
      <c r="ID395" s="1"/>
    </row>
    <row r="396" spans="18:238" ht="43.5" customHeight="1">
      <c r="R396" s="37"/>
      <c r="T396" s="25"/>
      <c r="X396" s="27"/>
      <c r="Y396" s="27"/>
      <c r="AA396" s="3"/>
      <c r="AB396" s="3"/>
      <c r="AC396" s="3"/>
      <c r="AD396" s="3"/>
      <c r="AE396" s="3"/>
      <c r="AF396" s="3"/>
      <c r="AG396" s="3"/>
      <c r="AH396" s="3"/>
      <c r="AI396" s="3"/>
      <c r="AJ396" s="3"/>
      <c r="HU396" s="1"/>
      <c r="HV396" s="1"/>
      <c r="HW396" s="1"/>
      <c r="HX396" s="1"/>
      <c r="HY396" s="1"/>
      <c r="HZ396" s="1"/>
      <c r="IA396" s="1"/>
      <c r="IB396" s="1"/>
      <c r="IC396" s="1"/>
      <c r="ID396" s="1"/>
    </row>
    <row r="397" spans="18:238" ht="43.5" customHeight="1">
      <c r="R397" s="37"/>
      <c r="T397" s="25"/>
      <c r="X397" s="27"/>
      <c r="Y397" s="27"/>
      <c r="AA397" s="3"/>
      <c r="AB397" s="3"/>
      <c r="AC397" s="3"/>
      <c r="AD397" s="3"/>
      <c r="AE397" s="3"/>
      <c r="AF397" s="3"/>
      <c r="AG397" s="3"/>
      <c r="AH397" s="3"/>
      <c r="AI397" s="3"/>
      <c r="AJ397" s="3"/>
      <c r="HU397" s="1"/>
      <c r="HV397" s="1"/>
      <c r="HW397" s="1"/>
      <c r="HX397" s="1"/>
      <c r="HY397" s="1"/>
      <c r="HZ397" s="1"/>
      <c r="IA397" s="1"/>
      <c r="IB397" s="1"/>
      <c r="IC397" s="1"/>
      <c r="ID397" s="1"/>
    </row>
    <row r="398" spans="18:238" ht="43.5" customHeight="1">
      <c r="R398" s="37"/>
      <c r="T398" s="25"/>
      <c r="X398" s="27"/>
      <c r="Y398" s="27"/>
      <c r="AA398" s="3"/>
      <c r="AB398" s="3"/>
      <c r="AC398" s="3"/>
      <c r="AD398" s="3"/>
      <c r="AE398" s="3"/>
      <c r="AF398" s="3"/>
      <c r="AG398" s="3"/>
      <c r="AH398" s="3"/>
      <c r="AI398" s="3"/>
      <c r="AJ398" s="3"/>
      <c r="HU398" s="1"/>
      <c r="HV398" s="1"/>
      <c r="HW398" s="1"/>
      <c r="HX398" s="1"/>
      <c r="HY398" s="1"/>
      <c r="HZ398" s="1"/>
      <c r="IA398" s="1"/>
      <c r="IB398" s="1"/>
      <c r="IC398" s="1"/>
      <c r="ID398" s="1"/>
    </row>
    <row r="399" spans="18:238" ht="43.5" customHeight="1">
      <c r="R399" s="37"/>
      <c r="T399" s="25"/>
      <c r="X399" s="27"/>
      <c r="Y399" s="27"/>
      <c r="AA399" s="3"/>
      <c r="AB399" s="3"/>
      <c r="AC399" s="3"/>
      <c r="AD399" s="3"/>
      <c r="AE399" s="3"/>
      <c r="AF399" s="3"/>
      <c r="AG399" s="3"/>
      <c r="AH399" s="3"/>
      <c r="AI399" s="3"/>
      <c r="AJ399" s="3"/>
      <c r="HU399" s="1"/>
      <c r="HV399" s="1"/>
      <c r="HW399" s="1"/>
      <c r="HX399" s="1"/>
      <c r="HY399" s="1"/>
      <c r="HZ399" s="1"/>
      <c r="IA399" s="1"/>
      <c r="IB399" s="1"/>
      <c r="IC399" s="1"/>
      <c r="ID399" s="1"/>
    </row>
    <row r="400" spans="18:238" ht="43.5" customHeight="1">
      <c r="R400" s="37"/>
      <c r="T400" s="25"/>
      <c r="X400" s="27"/>
      <c r="Y400" s="27"/>
      <c r="AA400" s="3"/>
      <c r="AB400" s="3"/>
      <c r="AC400" s="3"/>
      <c r="AD400" s="3"/>
      <c r="AE400" s="3"/>
      <c r="AF400" s="3"/>
      <c r="AG400" s="3"/>
      <c r="AH400" s="3"/>
      <c r="AI400" s="3"/>
      <c r="AJ400" s="3"/>
      <c r="HU400" s="1"/>
      <c r="HV400" s="1"/>
      <c r="HW400" s="1"/>
      <c r="HX400" s="1"/>
      <c r="HY400" s="1"/>
      <c r="HZ400" s="1"/>
      <c r="IA400" s="1"/>
      <c r="IB400" s="1"/>
      <c r="IC400" s="1"/>
      <c r="ID400" s="1"/>
    </row>
    <row r="401" spans="18:238" ht="43.5" customHeight="1">
      <c r="R401" s="37"/>
      <c r="T401" s="25"/>
      <c r="X401" s="27"/>
      <c r="Y401" s="27"/>
      <c r="AA401" s="3"/>
      <c r="AB401" s="3"/>
      <c r="AC401" s="3"/>
      <c r="AD401" s="3"/>
      <c r="AE401" s="3"/>
      <c r="AF401" s="3"/>
      <c r="AG401" s="3"/>
      <c r="AH401" s="3"/>
      <c r="AI401" s="3"/>
      <c r="AJ401" s="3"/>
      <c r="HU401" s="1"/>
      <c r="HV401" s="1"/>
      <c r="HW401" s="1"/>
      <c r="HX401" s="1"/>
      <c r="HY401" s="1"/>
      <c r="HZ401" s="1"/>
      <c r="IA401" s="1"/>
      <c r="IB401" s="1"/>
      <c r="IC401" s="1"/>
      <c r="ID401" s="1"/>
    </row>
    <row r="402" spans="18:238" ht="43.5" customHeight="1">
      <c r="R402" s="37"/>
      <c r="T402" s="25"/>
      <c r="X402" s="27"/>
      <c r="Y402" s="27"/>
      <c r="AA402" s="3"/>
      <c r="AB402" s="3"/>
      <c r="AC402" s="3"/>
      <c r="AD402" s="3"/>
      <c r="AE402" s="3"/>
      <c r="AF402" s="3"/>
      <c r="AG402" s="3"/>
      <c r="AH402" s="3"/>
      <c r="AI402" s="3"/>
      <c r="AJ402" s="3"/>
      <c r="HU402" s="1"/>
      <c r="HV402" s="1"/>
      <c r="HW402" s="1"/>
      <c r="HX402" s="1"/>
      <c r="HY402" s="1"/>
      <c r="HZ402" s="1"/>
      <c r="IA402" s="1"/>
      <c r="IB402" s="1"/>
      <c r="IC402" s="1"/>
      <c r="ID402" s="1"/>
    </row>
    <row r="403" spans="18:238" ht="43.5" customHeight="1">
      <c r="R403" s="37"/>
      <c r="T403" s="25"/>
      <c r="X403" s="27"/>
      <c r="Y403" s="27"/>
      <c r="AA403" s="3"/>
      <c r="AB403" s="3"/>
      <c r="AC403" s="3"/>
      <c r="AD403" s="3"/>
      <c r="AE403" s="3"/>
      <c r="AF403" s="3"/>
      <c r="AG403" s="3"/>
      <c r="AH403" s="3"/>
      <c r="AI403" s="3"/>
      <c r="AJ403" s="3"/>
      <c r="HU403" s="1"/>
      <c r="HV403" s="1"/>
      <c r="HW403" s="1"/>
      <c r="HX403" s="1"/>
      <c r="HY403" s="1"/>
      <c r="HZ403" s="1"/>
      <c r="IA403" s="1"/>
      <c r="IB403" s="1"/>
      <c r="IC403" s="1"/>
      <c r="ID403" s="1"/>
    </row>
    <row r="404" spans="18:238" ht="43.5" customHeight="1">
      <c r="R404" s="37"/>
      <c r="T404" s="25"/>
      <c r="X404" s="27"/>
      <c r="Y404" s="27"/>
      <c r="AA404" s="3"/>
      <c r="AB404" s="3"/>
      <c r="AC404" s="3"/>
      <c r="AD404" s="3"/>
      <c r="AE404" s="3"/>
      <c r="AF404" s="3"/>
      <c r="AG404" s="3"/>
      <c r="AH404" s="3"/>
      <c r="AI404" s="3"/>
      <c r="AJ404" s="3"/>
      <c r="HU404" s="1"/>
      <c r="HV404" s="1"/>
      <c r="HW404" s="1"/>
      <c r="HX404" s="1"/>
      <c r="HY404" s="1"/>
      <c r="HZ404" s="1"/>
      <c r="IA404" s="1"/>
      <c r="IB404" s="1"/>
      <c r="IC404" s="1"/>
      <c r="ID404" s="1"/>
    </row>
    <row r="405" spans="18:238" ht="43.5" customHeight="1">
      <c r="R405" s="37"/>
      <c r="T405" s="25"/>
      <c r="X405" s="27"/>
      <c r="Y405" s="27"/>
      <c r="AA405" s="3"/>
      <c r="AB405" s="3"/>
      <c r="AC405" s="3"/>
      <c r="AD405" s="3"/>
      <c r="AE405" s="3"/>
      <c r="AF405" s="3"/>
      <c r="AG405" s="3"/>
      <c r="AH405" s="3"/>
      <c r="AI405" s="3"/>
      <c r="AJ405" s="3"/>
      <c r="HU405" s="1"/>
      <c r="HV405" s="1"/>
      <c r="HW405" s="1"/>
      <c r="HX405" s="1"/>
      <c r="HY405" s="1"/>
      <c r="HZ405" s="1"/>
      <c r="IA405" s="1"/>
      <c r="IB405" s="1"/>
      <c r="IC405" s="1"/>
      <c r="ID405" s="1"/>
    </row>
    <row r="406" spans="18:238" ht="43.5" customHeight="1">
      <c r="R406" s="37"/>
      <c r="T406" s="25"/>
      <c r="X406" s="27"/>
      <c r="Y406" s="27"/>
      <c r="AA406" s="3"/>
      <c r="AB406" s="3"/>
      <c r="AC406" s="3"/>
      <c r="AD406" s="3"/>
      <c r="AE406" s="3"/>
      <c r="AF406" s="3"/>
      <c r="AG406" s="3"/>
      <c r="AH406" s="3"/>
      <c r="AI406" s="3"/>
      <c r="AJ406" s="3"/>
      <c r="HU406" s="1"/>
      <c r="HV406" s="1"/>
      <c r="HW406" s="1"/>
      <c r="HX406" s="1"/>
      <c r="HY406" s="1"/>
      <c r="HZ406" s="1"/>
      <c r="IA406" s="1"/>
      <c r="IB406" s="1"/>
      <c r="IC406" s="1"/>
      <c r="ID406" s="1"/>
    </row>
    <row r="407" spans="18:238" ht="43.5" customHeight="1">
      <c r="R407" s="37"/>
      <c r="T407" s="25"/>
      <c r="X407" s="27"/>
      <c r="Y407" s="27"/>
      <c r="AA407" s="3"/>
      <c r="AB407" s="3"/>
      <c r="AC407" s="3"/>
      <c r="AD407" s="3"/>
      <c r="AE407" s="3"/>
      <c r="AF407" s="3"/>
      <c r="AG407" s="3"/>
      <c r="AH407" s="3"/>
      <c r="AI407" s="3"/>
      <c r="AJ407" s="3"/>
      <c r="HU407" s="1"/>
      <c r="HV407" s="1"/>
      <c r="HW407" s="1"/>
      <c r="HX407" s="1"/>
      <c r="HY407" s="1"/>
      <c r="HZ407" s="1"/>
      <c r="IA407" s="1"/>
      <c r="IB407" s="1"/>
      <c r="IC407" s="1"/>
      <c r="ID407" s="1"/>
    </row>
    <row r="408" spans="18:238" ht="43.5" customHeight="1">
      <c r="R408" s="37"/>
      <c r="T408" s="25"/>
      <c r="X408" s="27"/>
      <c r="Y408" s="27"/>
      <c r="AA408" s="3"/>
      <c r="AB408" s="3"/>
      <c r="AC408" s="3"/>
      <c r="AD408" s="3"/>
      <c r="AE408" s="3"/>
      <c r="AF408" s="3"/>
      <c r="AG408" s="3"/>
      <c r="AH408" s="3"/>
      <c r="AI408" s="3"/>
      <c r="AJ408" s="3"/>
      <c r="HU408" s="1"/>
      <c r="HV408" s="1"/>
      <c r="HW408" s="1"/>
      <c r="HX408" s="1"/>
      <c r="HY408" s="1"/>
      <c r="HZ408" s="1"/>
      <c r="IA408" s="1"/>
      <c r="IB408" s="1"/>
      <c r="IC408" s="1"/>
      <c r="ID408" s="1"/>
    </row>
    <row r="409" spans="18:238" ht="43.5" customHeight="1">
      <c r="R409" s="37"/>
      <c r="T409" s="25"/>
      <c r="X409" s="27"/>
      <c r="Y409" s="27"/>
      <c r="AA409" s="3"/>
      <c r="AB409" s="3"/>
      <c r="AC409" s="3"/>
      <c r="AD409" s="3"/>
      <c r="AE409" s="3"/>
      <c r="AF409" s="3"/>
      <c r="AG409" s="3"/>
      <c r="AH409" s="3"/>
      <c r="AI409" s="3"/>
      <c r="AJ409" s="3"/>
      <c r="HU409" s="1"/>
      <c r="HV409" s="1"/>
      <c r="HW409" s="1"/>
      <c r="HX409" s="1"/>
      <c r="HY409" s="1"/>
      <c r="HZ409" s="1"/>
      <c r="IA409" s="1"/>
      <c r="IB409" s="1"/>
      <c r="IC409" s="1"/>
      <c r="ID409" s="1"/>
    </row>
    <row r="410" spans="18:238" ht="43.5" customHeight="1">
      <c r="R410" s="37"/>
      <c r="T410" s="25"/>
      <c r="X410" s="27"/>
      <c r="Y410" s="27"/>
      <c r="AA410" s="3"/>
      <c r="AB410" s="3"/>
      <c r="AC410" s="3"/>
      <c r="AD410" s="3"/>
      <c r="AE410" s="3"/>
      <c r="AF410" s="3"/>
      <c r="AG410" s="3"/>
      <c r="AH410" s="3"/>
      <c r="AI410" s="3"/>
      <c r="AJ410" s="3"/>
      <c r="HU410" s="1"/>
      <c r="HV410" s="1"/>
      <c r="HW410" s="1"/>
      <c r="HX410" s="1"/>
      <c r="HY410" s="1"/>
      <c r="HZ410" s="1"/>
      <c r="IA410" s="1"/>
      <c r="IB410" s="1"/>
      <c r="IC410" s="1"/>
      <c r="ID410" s="1"/>
    </row>
    <row r="411" spans="18:238" ht="43.5" customHeight="1">
      <c r="R411" s="37"/>
      <c r="T411" s="25"/>
      <c r="X411" s="27"/>
      <c r="Y411" s="27"/>
      <c r="AA411" s="3"/>
      <c r="AB411" s="3"/>
      <c r="AC411" s="3"/>
      <c r="AD411" s="3"/>
      <c r="AE411" s="3"/>
      <c r="AF411" s="3"/>
      <c r="AG411" s="3"/>
      <c r="AH411" s="3"/>
      <c r="AI411" s="3"/>
      <c r="AJ411" s="3"/>
      <c r="HU411" s="1"/>
      <c r="HV411" s="1"/>
      <c r="HW411" s="1"/>
      <c r="HX411" s="1"/>
      <c r="HY411" s="1"/>
      <c r="HZ411" s="1"/>
      <c r="IA411" s="1"/>
      <c r="IB411" s="1"/>
      <c r="IC411" s="1"/>
      <c r="ID411" s="1"/>
    </row>
    <row r="412" spans="18:238" ht="43.5" customHeight="1">
      <c r="R412" s="37"/>
      <c r="T412" s="25"/>
      <c r="X412" s="27"/>
      <c r="Y412" s="27"/>
      <c r="AA412" s="3"/>
      <c r="AB412" s="3"/>
      <c r="AC412" s="3"/>
      <c r="AD412" s="3"/>
      <c r="AE412" s="3"/>
      <c r="AF412" s="3"/>
      <c r="AG412" s="3"/>
      <c r="AH412" s="3"/>
      <c r="AI412" s="3"/>
      <c r="AJ412" s="3"/>
      <c r="HU412" s="1"/>
      <c r="HV412" s="1"/>
      <c r="HW412" s="1"/>
      <c r="HX412" s="1"/>
      <c r="HY412" s="1"/>
      <c r="HZ412" s="1"/>
      <c r="IA412" s="1"/>
      <c r="IB412" s="1"/>
      <c r="IC412" s="1"/>
      <c r="ID412" s="1"/>
    </row>
    <row r="413" spans="18:238" ht="43.5" customHeight="1">
      <c r="R413" s="37"/>
      <c r="T413" s="25"/>
      <c r="X413" s="27"/>
      <c r="Y413" s="27"/>
      <c r="AA413" s="3"/>
      <c r="AB413" s="3"/>
      <c r="AC413" s="3"/>
      <c r="AD413" s="3"/>
      <c r="AE413" s="3"/>
      <c r="AF413" s="3"/>
      <c r="AG413" s="3"/>
      <c r="AH413" s="3"/>
      <c r="AI413" s="3"/>
      <c r="AJ413" s="3"/>
      <c r="HU413" s="1"/>
      <c r="HV413" s="1"/>
      <c r="HW413" s="1"/>
      <c r="HX413" s="1"/>
      <c r="HY413" s="1"/>
      <c r="HZ413" s="1"/>
      <c r="IA413" s="1"/>
      <c r="IB413" s="1"/>
      <c r="IC413" s="1"/>
      <c r="ID413" s="1"/>
    </row>
    <row r="414" spans="18:238" ht="43.5" customHeight="1">
      <c r="R414" s="37"/>
      <c r="T414" s="25"/>
      <c r="X414" s="27"/>
      <c r="Y414" s="27"/>
      <c r="AA414" s="3"/>
      <c r="AB414" s="3"/>
      <c r="AC414" s="3"/>
      <c r="AD414" s="3"/>
      <c r="AE414" s="3"/>
      <c r="AF414" s="3"/>
      <c r="AG414" s="3"/>
      <c r="AH414" s="3"/>
      <c r="AI414" s="3"/>
      <c r="AJ414" s="3"/>
      <c r="HU414" s="1"/>
      <c r="HV414" s="1"/>
      <c r="HW414" s="1"/>
      <c r="HX414" s="1"/>
      <c r="HY414" s="1"/>
      <c r="HZ414" s="1"/>
      <c r="IA414" s="1"/>
      <c r="IB414" s="1"/>
      <c r="IC414" s="1"/>
      <c r="ID414" s="1"/>
    </row>
    <row r="415" spans="18:238" ht="43.5" customHeight="1">
      <c r="R415" s="37"/>
      <c r="T415" s="25"/>
      <c r="X415" s="27"/>
      <c r="Y415" s="27"/>
      <c r="AA415" s="3"/>
      <c r="AB415" s="3"/>
      <c r="AC415" s="3"/>
      <c r="AD415" s="3"/>
      <c r="AE415" s="3"/>
      <c r="AF415" s="3"/>
      <c r="AG415" s="3"/>
      <c r="AH415" s="3"/>
      <c r="AI415" s="3"/>
      <c r="AJ415" s="3"/>
      <c r="HU415" s="1"/>
      <c r="HV415" s="1"/>
      <c r="HW415" s="1"/>
      <c r="HX415" s="1"/>
      <c r="HY415" s="1"/>
      <c r="HZ415" s="1"/>
      <c r="IA415" s="1"/>
      <c r="IB415" s="1"/>
      <c r="IC415" s="1"/>
      <c r="ID415" s="1"/>
    </row>
    <row r="416" spans="18:238" ht="43.5" customHeight="1">
      <c r="R416" s="37"/>
      <c r="T416" s="25"/>
      <c r="X416" s="27"/>
      <c r="Y416" s="27"/>
      <c r="AA416" s="3"/>
      <c r="AB416" s="3"/>
      <c r="AC416" s="3"/>
      <c r="AD416" s="3"/>
      <c r="AE416" s="3"/>
      <c r="AF416" s="3"/>
      <c r="AG416" s="3"/>
      <c r="AH416" s="3"/>
      <c r="AI416" s="3"/>
      <c r="AJ416" s="3"/>
      <c r="HU416" s="1"/>
      <c r="HV416" s="1"/>
      <c r="HW416" s="1"/>
      <c r="HX416" s="1"/>
      <c r="HY416" s="1"/>
      <c r="HZ416" s="1"/>
      <c r="IA416" s="1"/>
      <c r="IB416" s="1"/>
      <c r="IC416" s="1"/>
      <c r="ID416" s="1"/>
    </row>
    <row r="417" spans="18:238" ht="43.5" customHeight="1">
      <c r="R417" s="37"/>
      <c r="T417" s="25"/>
      <c r="X417" s="27"/>
      <c r="Y417" s="27"/>
      <c r="AA417" s="3"/>
      <c r="AB417" s="3"/>
      <c r="AC417" s="3"/>
      <c r="AD417" s="3"/>
      <c r="AE417" s="3"/>
      <c r="AF417" s="3"/>
      <c r="AG417" s="3"/>
      <c r="AH417" s="3"/>
      <c r="AI417" s="3"/>
      <c r="AJ417" s="3"/>
      <c r="HU417" s="1"/>
      <c r="HV417" s="1"/>
      <c r="HW417" s="1"/>
      <c r="HX417" s="1"/>
      <c r="HY417" s="1"/>
      <c r="HZ417" s="1"/>
      <c r="IA417" s="1"/>
      <c r="IB417" s="1"/>
      <c r="IC417" s="1"/>
      <c r="ID417" s="1"/>
    </row>
    <row r="418" spans="18:238" ht="43.5" customHeight="1">
      <c r="R418" s="37"/>
      <c r="T418" s="25"/>
      <c r="X418" s="27"/>
      <c r="Y418" s="27"/>
      <c r="AA418" s="3"/>
      <c r="AB418" s="3"/>
      <c r="AC418" s="3"/>
      <c r="AD418" s="3"/>
      <c r="AE418" s="3"/>
      <c r="AF418" s="3"/>
      <c r="AG418" s="3"/>
      <c r="AH418" s="3"/>
      <c r="AI418" s="3"/>
      <c r="AJ418" s="3"/>
      <c r="HU418" s="1"/>
      <c r="HV418" s="1"/>
      <c r="HW418" s="1"/>
      <c r="HX418" s="1"/>
      <c r="HY418" s="1"/>
      <c r="HZ418" s="1"/>
      <c r="IA418" s="1"/>
      <c r="IB418" s="1"/>
      <c r="IC418" s="1"/>
      <c r="ID418" s="1"/>
    </row>
    <row r="419" spans="18:238" ht="43.5" customHeight="1">
      <c r="R419" s="37"/>
      <c r="T419" s="25"/>
      <c r="X419" s="27"/>
      <c r="Y419" s="27"/>
      <c r="AA419" s="3"/>
      <c r="AB419" s="3"/>
      <c r="AC419" s="3"/>
      <c r="AD419" s="3"/>
      <c r="AE419" s="3"/>
      <c r="AF419" s="3"/>
      <c r="AG419" s="3"/>
      <c r="AH419" s="3"/>
      <c r="AI419" s="3"/>
      <c r="AJ419" s="3"/>
      <c r="HU419" s="1"/>
      <c r="HV419" s="1"/>
      <c r="HW419" s="1"/>
      <c r="HX419" s="1"/>
      <c r="HY419" s="1"/>
      <c r="HZ419" s="1"/>
      <c r="IA419" s="1"/>
      <c r="IB419" s="1"/>
      <c r="IC419" s="1"/>
      <c r="ID419" s="1"/>
    </row>
    <row r="420" spans="18:238" ht="43.5" customHeight="1">
      <c r="R420" s="37"/>
      <c r="T420" s="25"/>
      <c r="X420" s="27"/>
      <c r="Y420" s="27"/>
      <c r="AA420" s="3"/>
      <c r="AB420" s="3"/>
      <c r="AC420" s="3"/>
      <c r="AD420" s="3"/>
      <c r="AE420" s="3"/>
      <c r="AF420" s="3"/>
      <c r="AG420" s="3"/>
      <c r="AH420" s="3"/>
      <c r="AI420" s="3"/>
      <c r="AJ420" s="3"/>
      <c r="HU420" s="1"/>
      <c r="HV420" s="1"/>
      <c r="HW420" s="1"/>
      <c r="HX420" s="1"/>
      <c r="HY420" s="1"/>
      <c r="HZ420" s="1"/>
      <c r="IA420" s="1"/>
      <c r="IB420" s="1"/>
      <c r="IC420" s="1"/>
      <c r="ID420" s="1"/>
    </row>
    <row r="421" spans="18:238" ht="43.5" customHeight="1">
      <c r="R421" s="37"/>
      <c r="T421" s="25"/>
      <c r="X421" s="27"/>
      <c r="Y421" s="27"/>
      <c r="AA421" s="3"/>
      <c r="AB421" s="3"/>
      <c r="AC421" s="3"/>
      <c r="AD421" s="3"/>
      <c r="AE421" s="3"/>
      <c r="AF421" s="3"/>
      <c r="AG421" s="3"/>
      <c r="AH421" s="3"/>
      <c r="AI421" s="3"/>
      <c r="AJ421" s="3"/>
      <c r="HU421" s="1"/>
      <c r="HV421" s="1"/>
      <c r="HW421" s="1"/>
      <c r="HX421" s="1"/>
      <c r="HY421" s="1"/>
      <c r="HZ421" s="1"/>
      <c r="IA421" s="1"/>
      <c r="IB421" s="1"/>
      <c r="IC421" s="1"/>
      <c r="ID421" s="1"/>
    </row>
    <row r="422" spans="18:238" ht="43.5" customHeight="1">
      <c r="R422" s="37"/>
      <c r="T422" s="25"/>
      <c r="X422" s="27"/>
      <c r="Y422" s="27"/>
      <c r="AA422" s="3"/>
      <c r="AB422" s="3"/>
      <c r="AC422" s="3"/>
      <c r="AD422" s="3"/>
      <c r="AE422" s="3"/>
      <c r="AF422" s="3"/>
      <c r="AG422" s="3"/>
      <c r="AH422" s="3"/>
      <c r="AI422" s="3"/>
      <c r="AJ422" s="3"/>
      <c r="HU422" s="1"/>
      <c r="HV422" s="1"/>
      <c r="HW422" s="1"/>
      <c r="HX422" s="1"/>
      <c r="HY422" s="1"/>
      <c r="HZ422" s="1"/>
      <c r="IA422" s="1"/>
      <c r="IB422" s="1"/>
      <c r="IC422" s="1"/>
      <c r="ID422" s="1"/>
    </row>
    <row r="423" spans="18:238" ht="43.5" customHeight="1">
      <c r="R423" s="37"/>
      <c r="T423" s="25"/>
      <c r="X423" s="27"/>
      <c r="Y423" s="27"/>
      <c r="AA423" s="3"/>
      <c r="AB423" s="3"/>
      <c r="AC423" s="3"/>
      <c r="AD423" s="3"/>
      <c r="AE423" s="3"/>
      <c r="AF423" s="3"/>
      <c r="AG423" s="3"/>
      <c r="AH423" s="3"/>
      <c r="AI423" s="3"/>
      <c r="AJ423" s="3"/>
      <c r="HU423" s="1"/>
      <c r="HV423" s="1"/>
      <c r="HW423" s="1"/>
      <c r="HX423" s="1"/>
      <c r="HY423" s="1"/>
      <c r="HZ423" s="1"/>
      <c r="IA423" s="1"/>
      <c r="IB423" s="1"/>
      <c r="IC423" s="1"/>
      <c r="ID423" s="1"/>
    </row>
    <row r="424" spans="18:238" ht="43.5" customHeight="1">
      <c r="R424" s="37"/>
      <c r="T424" s="25"/>
      <c r="X424" s="27"/>
      <c r="Y424" s="27"/>
      <c r="AA424" s="3"/>
      <c r="AB424" s="3"/>
      <c r="AC424" s="3"/>
      <c r="AD424" s="3"/>
      <c r="AE424" s="3"/>
      <c r="AF424" s="3"/>
      <c r="AG424" s="3"/>
      <c r="AH424" s="3"/>
      <c r="AI424" s="3"/>
      <c r="AJ424" s="3"/>
      <c r="HU424" s="1"/>
      <c r="HV424" s="1"/>
      <c r="HW424" s="1"/>
      <c r="HX424" s="1"/>
      <c r="HY424" s="1"/>
      <c r="HZ424" s="1"/>
      <c r="IA424" s="1"/>
      <c r="IB424" s="1"/>
      <c r="IC424" s="1"/>
      <c r="ID424" s="1"/>
    </row>
    <row r="425" spans="18:238" ht="43.5" customHeight="1">
      <c r="R425" s="37"/>
      <c r="T425" s="25"/>
      <c r="X425" s="27"/>
      <c r="Y425" s="27"/>
      <c r="AA425" s="3"/>
      <c r="AB425" s="3"/>
      <c r="AC425" s="3"/>
      <c r="AD425" s="3"/>
      <c r="AE425" s="3"/>
      <c r="AF425" s="3"/>
      <c r="AG425" s="3"/>
      <c r="AH425" s="3"/>
      <c r="AI425" s="3"/>
      <c r="AJ425" s="3"/>
      <c r="HU425" s="1"/>
      <c r="HV425" s="1"/>
      <c r="HW425" s="1"/>
      <c r="HX425" s="1"/>
      <c r="HY425" s="1"/>
      <c r="HZ425" s="1"/>
      <c r="IA425" s="1"/>
      <c r="IB425" s="1"/>
      <c r="IC425" s="1"/>
      <c r="ID425" s="1"/>
    </row>
    <row r="426" spans="18:238" ht="43.5" customHeight="1">
      <c r="R426" s="37"/>
      <c r="T426" s="25"/>
      <c r="X426" s="27"/>
      <c r="Y426" s="27"/>
      <c r="AA426" s="3"/>
      <c r="AB426" s="3"/>
      <c r="AC426" s="3"/>
      <c r="AD426" s="3"/>
      <c r="AE426" s="3"/>
      <c r="AF426" s="3"/>
      <c r="AG426" s="3"/>
      <c r="AH426" s="3"/>
      <c r="AI426" s="3"/>
      <c r="AJ426" s="3"/>
      <c r="HU426" s="1"/>
      <c r="HV426" s="1"/>
      <c r="HW426" s="1"/>
      <c r="HX426" s="1"/>
      <c r="HY426" s="1"/>
      <c r="HZ426" s="1"/>
      <c r="IA426" s="1"/>
      <c r="IB426" s="1"/>
      <c r="IC426" s="1"/>
      <c r="ID426" s="1"/>
    </row>
    <row r="427" spans="18:238" ht="43.5" customHeight="1">
      <c r="R427" s="37"/>
      <c r="T427" s="25"/>
      <c r="X427" s="27"/>
      <c r="Y427" s="27"/>
      <c r="AA427" s="3"/>
      <c r="AB427" s="3"/>
      <c r="AC427" s="3"/>
      <c r="AD427" s="3"/>
      <c r="AE427" s="3"/>
      <c r="AF427" s="3"/>
      <c r="AG427" s="3"/>
      <c r="AH427" s="3"/>
      <c r="AI427" s="3"/>
      <c r="AJ427" s="3"/>
      <c r="HU427" s="1"/>
      <c r="HV427" s="1"/>
      <c r="HW427" s="1"/>
      <c r="HX427" s="1"/>
      <c r="HY427" s="1"/>
      <c r="HZ427" s="1"/>
      <c r="IA427" s="1"/>
      <c r="IB427" s="1"/>
      <c r="IC427" s="1"/>
      <c r="ID427" s="1"/>
    </row>
    <row r="428" spans="18:238" ht="43.5" customHeight="1">
      <c r="R428" s="37"/>
      <c r="T428" s="25"/>
      <c r="X428" s="27"/>
      <c r="Y428" s="27"/>
      <c r="AA428" s="3"/>
      <c r="AB428" s="3"/>
      <c r="AC428" s="3"/>
      <c r="AD428" s="3"/>
      <c r="AE428" s="3"/>
      <c r="AF428" s="3"/>
      <c r="AG428" s="3"/>
      <c r="AH428" s="3"/>
      <c r="AI428" s="3"/>
      <c r="AJ428" s="3"/>
      <c r="HU428" s="1"/>
      <c r="HV428" s="1"/>
      <c r="HW428" s="1"/>
      <c r="HX428" s="1"/>
      <c r="HY428" s="1"/>
      <c r="HZ428" s="1"/>
      <c r="IA428" s="1"/>
      <c r="IB428" s="1"/>
      <c r="IC428" s="1"/>
      <c r="ID428" s="1"/>
    </row>
    <row r="429" spans="18:238" ht="43.5" customHeight="1">
      <c r="R429" s="37"/>
      <c r="T429" s="25"/>
      <c r="X429" s="27"/>
      <c r="Y429" s="27"/>
      <c r="AA429" s="3"/>
      <c r="AB429" s="3"/>
      <c r="AC429" s="3"/>
      <c r="AD429" s="3"/>
      <c r="AE429" s="3"/>
      <c r="AF429" s="3"/>
      <c r="AG429" s="3"/>
      <c r="AH429" s="3"/>
      <c r="AI429" s="3"/>
      <c r="AJ429" s="3"/>
      <c r="HU429" s="1"/>
      <c r="HV429" s="1"/>
      <c r="HW429" s="1"/>
      <c r="HX429" s="1"/>
      <c r="HY429" s="1"/>
      <c r="HZ429" s="1"/>
      <c r="IA429" s="1"/>
      <c r="IB429" s="1"/>
      <c r="IC429" s="1"/>
      <c r="ID429" s="1"/>
    </row>
    <row r="430" spans="18:238" ht="43.5" customHeight="1">
      <c r="R430" s="37"/>
      <c r="T430" s="25"/>
      <c r="X430" s="27"/>
      <c r="Y430" s="27"/>
      <c r="AA430" s="3"/>
      <c r="AB430" s="3"/>
      <c r="AC430" s="3"/>
      <c r="AD430" s="3"/>
      <c r="AE430" s="3"/>
      <c r="AF430" s="3"/>
      <c r="AG430" s="3"/>
      <c r="AH430" s="3"/>
      <c r="AI430" s="3"/>
      <c r="AJ430" s="3"/>
      <c r="HU430" s="1"/>
      <c r="HV430" s="1"/>
      <c r="HW430" s="1"/>
      <c r="HX430" s="1"/>
      <c r="HY430" s="1"/>
      <c r="HZ430" s="1"/>
      <c r="IA430" s="1"/>
      <c r="IB430" s="1"/>
      <c r="IC430" s="1"/>
      <c r="ID430" s="1"/>
    </row>
    <row r="431" spans="18:238" ht="43.5" customHeight="1">
      <c r="R431" s="37"/>
      <c r="T431" s="25"/>
      <c r="X431" s="27"/>
      <c r="Y431" s="27"/>
      <c r="AA431" s="3"/>
      <c r="AB431" s="3"/>
      <c r="AC431" s="3"/>
      <c r="AD431" s="3"/>
      <c r="AE431" s="3"/>
      <c r="AF431" s="3"/>
      <c r="AG431" s="3"/>
      <c r="AH431" s="3"/>
      <c r="AI431" s="3"/>
      <c r="AJ431" s="3"/>
      <c r="HU431" s="1"/>
      <c r="HV431" s="1"/>
      <c r="HW431" s="1"/>
      <c r="HX431" s="1"/>
      <c r="HY431" s="1"/>
      <c r="HZ431" s="1"/>
      <c r="IA431" s="1"/>
      <c r="IB431" s="1"/>
      <c r="IC431" s="1"/>
      <c r="ID431" s="1"/>
    </row>
    <row r="432" spans="18:238" ht="43.5" customHeight="1">
      <c r="R432" s="37"/>
      <c r="T432" s="25"/>
      <c r="X432" s="27"/>
      <c r="Y432" s="27"/>
      <c r="AA432" s="3"/>
      <c r="AB432" s="3"/>
      <c r="AC432" s="3"/>
      <c r="AD432" s="3"/>
      <c r="AE432" s="3"/>
      <c r="AF432" s="3"/>
      <c r="AG432" s="3"/>
      <c r="AH432" s="3"/>
      <c r="AI432" s="3"/>
      <c r="AJ432" s="3"/>
      <c r="HU432" s="1"/>
      <c r="HV432" s="1"/>
      <c r="HW432" s="1"/>
      <c r="HX432" s="1"/>
      <c r="HY432" s="1"/>
      <c r="HZ432" s="1"/>
      <c r="IA432" s="1"/>
      <c r="IB432" s="1"/>
      <c r="IC432" s="1"/>
      <c r="ID432" s="1"/>
    </row>
    <row r="433" spans="18:238" ht="43.5" customHeight="1">
      <c r="R433" s="37"/>
      <c r="T433" s="25"/>
      <c r="X433" s="27"/>
      <c r="Y433" s="27"/>
      <c r="AA433" s="3"/>
      <c r="AB433" s="3"/>
      <c r="AC433" s="3"/>
      <c r="AD433" s="3"/>
      <c r="AE433" s="3"/>
      <c r="AF433" s="3"/>
      <c r="AG433" s="3"/>
      <c r="AH433" s="3"/>
      <c r="AI433" s="3"/>
      <c r="AJ433" s="3"/>
      <c r="HU433" s="1"/>
      <c r="HV433" s="1"/>
      <c r="HW433" s="1"/>
      <c r="HX433" s="1"/>
      <c r="HY433" s="1"/>
      <c r="HZ433" s="1"/>
      <c r="IA433" s="1"/>
      <c r="IB433" s="1"/>
      <c r="IC433" s="1"/>
      <c r="ID433" s="1"/>
    </row>
    <row r="434" spans="18:238" ht="43.5" customHeight="1">
      <c r="R434" s="37"/>
      <c r="T434" s="25"/>
      <c r="X434" s="27"/>
      <c r="Y434" s="27"/>
      <c r="AA434" s="3"/>
      <c r="AB434" s="3"/>
      <c r="AC434" s="3"/>
      <c r="AD434" s="3"/>
      <c r="AE434" s="3"/>
      <c r="AF434" s="3"/>
      <c r="AG434" s="3"/>
      <c r="AH434" s="3"/>
      <c r="AI434" s="3"/>
      <c r="AJ434" s="3"/>
      <c r="HU434" s="1"/>
      <c r="HV434" s="1"/>
      <c r="HW434" s="1"/>
      <c r="HX434" s="1"/>
      <c r="HY434" s="1"/>
      <c r="HZ434" s="1"/>
      <c r="IA434" s="1"/>
      <c r="IB434" s="1"/>
      <c r="IC434" s="1"/>
      <c r="ID434" s="1"/>
    </row>
    <row r="435" spans="18:238" ht="43.5" customHeight="1">
      <c r="R435" s="37"/>
      <c r="T435" s="25"/>
      <c r="X435" s="27"/>
      <c r="Y435" s="27"/>
      <c r="AA435" s="3"/>
      <c r="AB435" s="3"/>
      <c r="AC435" s="3"/>
      <c r="AD435" s="3"/>
      <c r="AE435" s="3"/>
      <c r="AF435" s="3"/>
      <c r="AG435" s="3"/>
      <c r="AH435" s="3"/>
      <c r="AI435" s="3"/>
      <c r="AJ435" s="3"/>
      <c r="HU435" s="1"/>
      <c r="HV435" s="1"/>
      <c r="HW435" s="1"/>
      <c r="HX435" s="1"/>
      <c r="HY435" s="1"/>
      <c r="HZ435" s="1"/>
      <c r="IA435" s="1"/>
      <c r="IB435" s="1"/>
      <c r="IC435" s="1"/>
      <c r="ID435" s="1"/>
    </row>
    <row r="436" spans="18:238" ht="43.5" customHeight="1">
      <c r="R436" s="37"/>
      <c r="T436" s="25"/>
      <c r="X436" s="27"/>
      <c r="Y436" s="27"/>
      <c r="AA436" s="3"/>
      <c r="AB436" s="3"/>
      <c r="AC436" s="3"/>
      <c r="AD436" s="3"/>
      <c r="AE436" s="3"/>
      <c r="AF436" s="3"/>
      <c r="AG436" s="3"/>
      <c r="AH436" s="3"/>
      <c r="AI436" s="3"/>
      <c r="AJ436" s="3"/>
      <c r="HU436" s="1"/>
      <c r="HV436" s="1"/>
      <c r="HW436" s="1"/>
      <c r="HX436" s="1"/>
      <c r="HY436" s="1"/>
      <c r="HZ436" s="1"/>
      <c r="IA436" s="1"/>
      <c r="IB436" s="1"/>
      <c r="IC436" s="1"/>
      <c r="ID436" s="1"/>
    </row>
    <row r="437" spans="18:238" ht="43.5" customHeight="1">
      <c r="R437" s="37"/>
      <c r="T437" s="25"/>
      <c r="X437" s="27"/>
      <c r="Y437" s="27"/>
      <c r="AA437" s="3"/>
      <c r="AB437" s="3"/>
      <c r="AC437" s="3"/>
      <c r="AD437" s="3"/>
      <c r="AE437" s="3"/>
      <c r="AF437" s="3"/>
      <c r="AG437" s="3"/>
      <c r="AH437" s="3"/>
      <c r="AI437" s="3"/>
      <c r="AJ437" s="3"/>
      <c r="HU437" s="1"/>
      <c r="HV437" s="1"/>
      <c r="HW437" s="1"/>
      <c r="HX437" s="1"/>
      <c r="HY437" s="1"/>
      <c r="HZ437" s="1"/>
      <c r="IA437" s="1"/>
      <c r="IB437" s="1"/>
      <c r="IC437" s="1"/>
      <c r="ID437" s="1"/>
    </row>
    <row r="438" spans="18:238" ht="43.5" customHeight="1">
      <c r="R438" s="37"/>
      <c r="T438" s="25"/>
      <c r="X438" s="27"/>
      <c r="Y438" s="27"/>
      <c r="AA438" s="3"/>
      <c r="AB438" s="3"/>
      <c r="AC438" s="3"/>
      <c r="AD438" s="3"/>
      <c r="AE438" s="3"/>
      <c r="AF438" s="3"/>
      <c r="AG438" s="3"/>
      <c r="AH438" s="3"/>
      <c r="AI438" s="3"/>
      <c r="AJ438" s="3"/>
      <c r="HU438" s="1"/>
      <c r="HV438" s="1"/>
      <c r="HW438" s="1"/>
      <c r="HX438" s="1"/>
      <c r="HY438" s="1"/>
      <c r="HZ438" s="1"/>
      <c r="IA438" s="1"/>
      <c r="IB438" s="1"/>
      <c r="IC438" s="1"/>
      <c r="ID438" s="1"/>
    </row>
    <row r="439" spans="18:238" ht="43.5" customHeight="1">
      <c r="R439" s="37"/>
      <c r="T439" s="25"/>
      <c r="X439" s="27"/>
      <c r="Y439" s="27"/>
      <c r="AA439" s="3"/>
      <c r="AB439" s="3"/>
      <c r="AC439" s="3"/>
      <c r="AD439" s="3"/>
      <c r="AE439" s="3"/>
      <c r="AF439" s="3"/>
      <c r="AG439" s="3"/>
      <c r="AH439" s="3"/>
      <c r="AI439" s="3"/>
      <c r="AJ439" s="3"/>
      <c r="HU439" s="1"/>
      <c r="HV439" s="1"/>
      <c r="HW439" s="1"/>
      <c r="HX439" s="1"/>
      <c r="HY439" s="1"/>
      <c r="HZ439" s="1"/>
      <c r="IA439" s="1"/>
      <c r="IB439" s="1"/>
      <c r="IC439" s="1"/>
      <c r="ID439" s="1"/>
    </row>
    <row r="440" spans="18:238" ht="43.5" customHeight="1">
      <c r="R440" s="37"/>
      <c r="T440" s="25"/>
      <c r="X440" s="27"/>
      <c r="Y440" s="27"/>
      <c r="AA440" s="3"/>
      <c r="AB440" s="3"/>
      <c r="AC440" s="3"/>
      <c r="AD440" s="3"/>
      <c r="AE440" s="3"/>
      <c r="AF440" s="3"/>
      <c r="AG440" s="3"/>
      <c r="AH440" s="3"/>
      <c r="AI440" s="3"/>
      <c r="AJ440" s="3"/>
      <c r="HU440" s="1"/>
      <c r="HV440" s="1"/>
      <c r="HW440" s="1"/>
      <c r="HX440" s="1"/>
      <c r="HY440" s="1"/>
      <c r="HZ440" s="1"/>
      <c r="IA440" s="1"/>
      <c r="IB440" s="1"/>
      <c r="IC440" s="1"/>
      <c r="ID440" s="1"/>
    </row>
    <row r="441" spans="18:238" ht="43.5" customHeight="1">
      <c r="R441" s="37"/>
      <c r="T441" s="25"/>
      <c r="X441" s="27"/>
      <c r="Y441" s="27"/>
      <c r="AA441" s="3"/>
      <c r="AB441" s="3"/>
      <c r="AC441" s="3"/>
      <c r="AD441" s="3"/>
      <c r="AE441" s="3"/>
      <c r="AF441" s="3"/>
      <c r="AG441" s="3"/>
      <c r="AH441" s="3"/>
      <c r="AI441" s="3"/>
      <c r="AJ441" s="3"/>
      <c r="HU441" s="1"/>
      <c r="HV441" s="1"/>
      <c r="HW441" s="1"/>
      <c r="HX441" s="1"/>
      <c r="HY441" s="1"/>
      <c r="HZ441" s="1"/>
      <c r="IA441" s="1"/>
      <c r="IB441" s="1"/>
      <c r="IC441" s="1"/>
      <c r="ID441" s="1"/>
    </row>
    <row r="442" spans="18:238" ht="43.5" customHeight="1">
      <c r="R442" s="37"/>
      <c r="T442" s="25"/>
      <c r="X442" s="27"/>
      <c r="Y442" s="27"/>
      <c r="AA442" s="3"/>
      <c r="AB442" s="3"/>
      <c r="AC442" s="3"/>
      <c r="AD442" s="3"/>
      <c r="AE442" s="3"/>
      <c r="AF442" s="3"/>
      <c r="AG442" s="3"/>
      <c r="AH442" s="3"/>
      <c r="AI442" s="3"/>
      <c r="AJ442" s="3"/>
      <c r="HU442" s="1"/>
      <c r="HV442" s="1"/>
      <c r="HW442" s="1"/>
      <c r="HX442" s="1"/>
      <c r="HY442" s="1"/>
      <c r="HZ442" s="1"/>
      <c r="IA442" s="1"/>
      <c r="IB442" s="1"/>
      <c r="IC442" s="1"/>
      <c r="ID442" s="1"/>
    </row>
    <row r="443" spans="18:238" ht="43.5" customHeight="1">
      <c r="R443" s="37"/>
      <c r="T443" s="25"/>
      <c r="X443" s="27"/>
      <c r="Y443" s="27"/>
      <c r="AA443" s="3"/>
      <c r="AB443" s="3"/>
      <c r="AC443" s="3"/>
      <c r="AD443" s="3"/>
      <c r="AE443" s="3"/>
      <c r="AF443" s="3"/>
      <c r="AG443" s="3"/>
      <c r="AH443" s="3"/>
      <c r="AI443" s="3"/>
      <c r="AJ443" s="3"/>
      <c r="HU443" s="1"/>
      <c r="HV443" s="1"/>
      <c r="HW443" s="1"/>
      <c r="HX443" s="1"/>
      <c r="HY443" s="1"/>
      <c r="HZ443" s="1"/>
      <c r="IA443" s="1"/>
      <c r="IB443" s="1"/>
      <c r="IC443" s="1"/>
      <c r="ID443" s="1"/>
    </row>
    <row r="444" spans="18:238" ht="43.5" customHeight="1">
      <c r="R444" s="37"/>
      <c r="T444" s="25"/>
      <c r="X444" s="27"/>
      <c r="Y444" s="27"/>
      <c r="AA444" s="3"/>
      <c r="AB444" s="3"/>
      <c r="AC444" s="3"/>
      <c r="AD444" s="3"/>
      <c r="AE444" s="3"/>
      <c r="AF444" s="3"/>
      <c r="AG444" s="3"/>
      <c r="AH444" s="3"/>
      <c r="AI444" s="3"/>
      <c r="AJ444" s="3"/>
      <c r="HU444" s="1"/>
      <c r="HV444" s="1"/>
      <c r="HW444" s="1"/>
      <c r="HX444" s="1"/>
      <c r="HY444" s="1"/>
      <c r="HZ444" s="1"/>
      <c r="IA444" s="1"/>
      <c r="IB444" s="1"/>
      <c r="IC444" s="1"/>
      <c r="ID444" s="1"/>
    </row>
    <row r="445" spans="18:238" ht="43.5" customHeight="1">
      <c r="R445" s="37"/>
      <c r="T445" s="25"/>
      <c r="X445" s="27"/>
      <c r="Y445" s="27"/>
      <c r="AA445" s="3"/>
      <c r="AB445" s="3"/>
      <c r="AC445" s="3"/>
      <c r="AD445" s="3"/>
      <c r="AE445" s="3"/>
      <c r="AF445" s="3"/>
      <c r="AG445" s="3"/>
      <c r="AH445" s="3"/>
      <c r="AI445" s="3"/>
      <c r="AJ445" s="3"/>
      <c r="HU445" s="1"/>
      <c r="HV445" s="1"/>
      <c r="HW445" s="1"/>
      <c r="HX445" s="1"/>
      <c r="HY445" s="1"/>
      <c r="HZ445" s="1"/>
      <c r="IA445" s="1"/>
      <c r="IB445" s="1"/>
      <c r="IC445" s="1"/>
      <c r="ID445" s="1"/>
    </row>
    <row r="446" spans="18:238" ht="43.5" customHeight="1">
      <c r="R446" s="37"/>
      <c r="T446" s="25"/>
      <c r="X446" s="27"/>
      <c r="Y446" s="27"/>
      <c r="AA446" s="3"/>
      <c r="AB446" s="3"/>
      <c r="AC446" s="3"/>
      <c r="AD446" s="3"/>
      <c r="AE446" s="3"/>
      <c r="AF446" s="3"/>
      <c r="AG446" s="3"/>
      <c r="AH446" s="3"/>
      <c r="AI446" s="3"/>
      <c r="AJ446" s="3"/>
      <c r="HU446" s="1"/>
      <c r="HV446" s="1"/>
      <c r="HW446" s="1"/>
      <c r="HX446" s="1"/>
      <c r="HY446" s="1"/>
      <c r="HZ446" s="1"/>
      <c r="IA446" s="1"/>
      <c r="IB446" s="1"/>
      <c r="IC446" s="1"/>
      <c r="ID446" s="1"/>
    </row>
    <row r="447" spans="18:238" ht="43.5" customHeight="1">
      <c r="R447" s="37"/>
      <c r="T447" s="25"/>
      <c r="X447" s="27"/>
      <c r="Y447" s="27"/>
      <c r="AA447" s="3"/>
      <c r="AB447" s="3"/>
      <c r="AC447" s="3"/>
      <c r="AD447" s="3"/>
      <c r="AE447" s="3"/>
      <c r="AF447" s="3"/>
      <c r="AG447" s="3"/>
      <c r="AH447" s="3"/>
      <c r="AI447" s="3"/>
      <c r="AJ447" s="3"/>
      <c r="HU447" s="1"/>
      <c r="HV447" s="1"/>
      <c r="HW447" s="1"/>
      <c r="HX447" s="1"/>
      <c r="HY447" s="1"/>
      <c r="HZ447" s="1"/>
      <c r="IA447" s="1"/>
      <c r="IB447" s="1"/>
      <c r="IC447" s="1"/>
      <c r="ID447" s="1"/>
    </row>
    <row r="448" spans="18:238" ht="43.5" customHeight="1">
      <c r="R448" s="37"/>
      <c r="T448" s="25"/>
      <c r="X448" s="27"/>
      <c r="Y448" s="27"/>
      <c r="AA448" s="3"/>
      <c r="AB448" s="3"/>
      <c r="AC448" s="3"/>
      <c r="AD448" s="3"/>
      <c r="AE448" s="3"/>
      <c r="AF448" s="3"/>
      <c r="AG448" s="3"/>
      <c r="AH448" s="3"/>
      <c r="AI448" s="3"/>
      <c r="AJ448" s="3"/>
      <c r="HU448" s="1"/>
      <c r="HV448" s="1"/>
      <c r="HW448" s="1"/>
      <c r="HX448" s="1"/>
      <c r="HY448" s="1"/>
      <c r="HZ448" s="1"/>
      <c r="IA448" s="1"/>
      <c r="IB448" s="1"/>
      <c r="IC448" s="1"/>
      <c r="ID448" s="1"/>
    </row>
    <row r="449" spans="18:238" ht="43.5" customHeight="1">
      <c r="R449" s="37"/>
      <c r="T449" s="25"/>
      <c r="X449" s="27"/>
      <c r="Y449" s="27"/>
      <c r="AA449" s="3"/>
      <c r="AB449" s="3"/>
      <c r="AC449" s="3"/>
      <c r="AD449" s="3"/>
      <c r="AE449" s="3"/>
      <c r="AF449" s="3"/>
      <c r="AG449" s="3"/>
      <c r="AH449" s="3"/>
      <c r="AI449" s="3"/>
      <c r="AJ449" s="3"/>
      <c r="HU449" s="1"/>
      <c r="HV449" s="1"/>
      <c r="HW449" s="1"/>
      <c r="HX449" s="1"/>
      <c r="HY449" s="1"/>
      <c r="HZ449" s="1"/>
      <c r="IA449" s="1"/>
      <c r="IB449" s="1"/>
      <c r="IC449" s="1"/>
      <c r="ID449" s="1"/>
    </row>
    <row r="450" spans="18:238" ht="43.5" customHeight="1">
      <c r="R450" s="37"/>
      <c r="T450" s="25"/>
      <c r="X450" s="27"/>
      <c r="Y450" s="27"/>
      <c r="AA450" s="3"/>
      <c r="AB450" s="3"/>
      <c r="AC450" s="3"/>
      <c r="AD450" s="3"/>
      <c r="AE450" s="3"/>
      <c r="AF450" s="3"/>
      <c r="AG450" s="3"/>
      <c r="AH450" s="3"/>
      <c r="AI450" s="3"/>
      <c r="AJ450" s="3"/>
      <c r="HU450" s="1"/>
      <c r="HV450" s="1"/>
      <c r="HW450" s="1"/>
      <c r="HX450" s="1"/>
      <c r="HY450" s="1"/>
      <c r="HZ450" s="1"/>
      <c r="IA450" s="1"/>
      <c r="IB450" s="1"/>
      <c r="IC450" s="1"/>
      <c r="ID450" s="1"/>
    </row>
    <row r="451" spans="18:238" ht="43.5" customHeight="1">
      <c r="R451" s="37"/>
      <c r="T451" s="25"/>
      <c r="X451" s="27"/>
      <c r="Y451" s="27"/>
      <c r="AA451" s="3"/>
      <c r="AB451" s="3"/>
      <c r="AC451" s="3"/>
      <c r="AD451" s="3"/>
      <c r="AE451" s="3"/>
      <c r="AF451" s="3"/>
      <c r="AG451" s="3"/>
      <c r="AH451" s="3"/>
      <c r="AI451" s="3"/>
      <c r="AJ451" s="3"/>
      <c r="HU451" s="1"/>
      <c r="HV451" s="1"/>
      <c r="HW451" s="1"/>
      <c r="HX451" s="1"/>
      <c r="HY451" s="1"/>
      <c r="HZ451" s="1"/>
      <c r="IA451" s="1"/>
      <c r="IB451" s="1"/>
      <c r="IC451" s="1"/>
      <c r="ID451" s="1"/>
    </row>
    <row r="452" spans="18:238" ht="43.5" customHeight="1">
      <c r="R452" s="37"/>
      <c r="T452" s="25"/>
      <c r="X452" s="27"/>
      <c r="Y452" s="27"/>
      <c r="AA452" s="3"/>
      <c r="AB452" s="3"/>
      <c r="AC452" s="3"/>
      <c r="AD452" s="3"/>
      <c r="AE452" s="3"/>
      <c r="AF452" s="3"/>
      <c r="AG452" s="3"/>
      <c r="AH452" s="3"/>
      <c r="AI452" s="3"/>
      <c r="AJ452" s="3"/>
      <c r="HU452" s="1"/>
      <c r="HV452" s="1"/>
      <c r="HW452" s="1"/>
      <c r="HX452" s="1"/>
      <c r="HY452" s="1"/>
      <c r="HZ452" s="1"/>
      <c r="IA452" s="1"/>
      <c r="IB452" s="1"/>
      <c r="IC452" s="1"/>
      <c r="ID452" s="1"/>
    </row>
    <row r="453" spans="18:238" ht="43.5" customHeight="1">
      <c r="R453" s="37"/>
      <c r="T453" s="25"/>
      <c r="X453" s="27"/>
      <c r="Y453" s="27"/>
      <c r="AA453" s="3"/>
      <c r="AB453" s="3"/>
      <c r="AC453" s="3"/>
      <c r="AD453" s="3"/>
      <c r="AE453" s="3"/>
      <c r="AF453" s="3"/>
      <c r="AG453" s="3"/>
      <c r="AH453" s="3"/>
      <c r="AI453" s="3"/>
      <c r="AJ453" s="3"/>
      <c r="HU453" s="1"/>
      <c r="HV453" s="1"/>
      <c r="HW453" s="1"/>
      <c r="HX453" s="1"/>
      <c r="HY453" s="1"/>
      <c r="HZ453" s="1"/>
      <c r="IA453" s="1"/>
      <c r="IB453" s="1"/>
      <c r="IC453" s="1"/>
      <c r="ID453" s="1"/>
    </row>
    <row r="454" spans="18:238" ht="43.5" customHeight="1">
      <c r="R454" s="37"/>
      <c r="T454" s="25"/>
      <c r="X454" s="27"/>
      <c r="Y454" s="27"/>
      <c r="AA454" s="3"/>
      <c r="AB454" s="3"/>
      <c r="AC454" s="3"/>
      <c r="AD454" s="3"/>
      <c r="AE454" s="3"/>
      <c r="AF454" s="3"/>
      <c r="AG454" s="3"/>
      <c r="AH454" s="3"/>
      <c r="AI454" s="3"/>
      <c r="AJ454" s="3"/>
      <c r="HU454" s="1"/>
      <c r="HV454" s="1"/>
      <c r="HW454" s="1"/>
      <c r="HX454" s="1"/>
      <c r="HY454" s="1"/>
      <c r="HZ454" s="1"/>
      <c r="IA454" s="1"/>
      <c r="IB454" s="1"/>
      <c r="IC454" s="1"/>
      <c r="ID454" s="1"/>
    </row>
    <row r="455" spans="18:238" ht="43.5" customHeight="1">
      <c r="R455" s="37"/>
      <c r="T455" s="25"/>
      <c r="X455" s="27"/>
      <c r="Y455" s="27"/>
      <c r="AA455" s="3"/>
      <c r="AB455" s="3"/>
      <c r="AC455" s="3"/>
      <c r="AD455" s="3"/>
      <c r="AE455" s="3"/>
      <c r="AF455" s="3"/>
      <c r="AG455" s="3"/>
      <c r="AH455" s="3"/>
      <c r="AI455" s="3"/>
      <c r="AJ455" s="3"/>
      <c r="HU455" s="1"/>
      <c r="HV455" s="1"/>
      <c r="HW455" s="1"/>
      <c r="HX455" s="1"/>
      <c r="HY455" s="1"/>
      <c r="HZ455" s="1"/>
      <c r="IA455" s="1"/>
      <c r="IB455" s="1"/>
      <c r="IC455" s="1"/>
      <c r="ID455" s="1"/>
    </row>
    <row r="456" spans="18:238" ht="43.5" customHeight="1">
      <c r="R456" s="37"/>
      <c r="T456" s="25"/>
      <c r="X456" s="27"/>
      <c r="Y456" s="27"/>
      <c r="AA456" s="3"/>
      <c r="AB456" s="3"/>
      <c r="AC456" s="3"/>
      <c r="AD456" s="3"/>
      <c r="AE456" s="3"/>
      <c r="AF456" s="3"/>
      <c r="AG456" s="3"/>
      <c r="AH456" s="3"/>
      <c r="AI456" s="3"/>
      <c r="AJ456" s="3"/>
      <c r="HU456" s="1"/>
      <c r="HV456" s="1"/>
      <c r="HW456" s="1"/>
      <c r="HX456" s="1"/>
      <c r="HY456" s="1"/>
      <c r="HZ456" s="1"/>
      <c r="IA456" s="1"/>
      <c r="IB456" s="1"/>
      <c r="IC456" s="1"/>
      <c r="ID456" s="1"/>
    </row>
    <row r="457" spans="18:238" ht="43.5" customHeight="1">
      <c r="R457" s="37"/>
      <c r="T457" s="25"/>
      <c r="X457" s="27"/>
      <c r="Y457" s="27"/>
      <c r="AA457" s="3"/>
      <c r="AB457" s="3"/>
      <c r="AC457" s="3"/>
      <c r="AD457" s="3"/>
      <c r="AE457" s="3"/>
      <c r="AF457" s="3"/>
      <c r="AG457" s="3"/>
      <c r="AH457" s="3"/>
      <c r="AI457" s="3"/>
      <c r="AJ457" s="3"/>
      <c r="HU457" s="1"/>
      <c r="HV457" s="1"/>
      <c r="HW457" s="1"/>
      <c r="HX457" s="1"/>
      <c r="HY457" s="1"/>
      <c r="HZ457" s="1"/>
      <c r="IA457" s="1"/>
      <c r="IB457" s="1"/>
      <c r="IC457" s="1"/>
      <c r="ID457" s="1"/>
    </row>
    <row r="458" spans="18:238" ht="43.5" customHeight="1">
      <c r="R458" s="37"/>
      <c r="T458" s="25"/>
      <c r="X458" s="27"/>
      <c r="Y458" s="27"/>
      <c r="AA458" s="3"/>
      <c r="AB458" s="3"/>
      <c r="AC458" s="3"/>
      <c r="AD458" s="3"/>
      <c r="AE458" s="3"/>
      <c r="AF458" s="3"/>
      <c r="AG458" s="3"/>
      <c r="AH458" s="3"/>
      <c r="AI458" s="3"/>
      <c r="AJ458" s="3"/>
      <c r="HU458" s="1"/>
      <c r="HV458" s="1"/>
      <c r="HW458" s="1"/>
      <c r="HX458" s="1"/>
      <c r="HY458" s="1"/>
      <c r="HZ458" s="1"/>
      <c r="IA458" s="1"/>
      <c r="IB458" s="1"/>
      <c r="IC458" s="1"/>
      <c r="ID458" s="1"/>
    </row>
    <row r="459" spans="18:238" ht="43.5" customHeight="1">
      <c r="R459" s="37"/>
      <c r="T459" s="25"/>
      <c r="X459" s="27"/>
      <c r="Y459" s="27"/>
      <c r="AA459" s="3"/>
      <c r="AB459" s="3"/>
      <c r="AC459" s="3"/>
      <c r="AD459" s="3"/>
      <c r="AE459" s="3"/>
      <c r="AF459" s="3"/>
      <c r="AG459" s="3"/>
      <c r="AH459" s="3"/>
      <c r="AI459" s="3"/>
      <c r="AJ459" s="3"/>
      <c r="HU459" s="1"/>
      <c r="HV459" s="1"/>
      <c r="HW459" s="1"/>
      <c r="HX459" s="1"/>
      <c r="HY459" s="1"/>
      <c r="HZ459" s="1"/>
      <c r="IA459" s="1"/>
      <c r="IB459" s="1"/>
      <c r="IC459" s="1"/>
      <c r="ID459" s="1"/>
    </row>
    <row r="460" spans="18:238" ht="43.5" customHeight="1">
      <c r="R460" s="37"/>
      <c r="T460" s="25"/>
      <c r="X460" s="27"/>
      <c r="Y460" s="27"/>
      <c r="AA460" s="3"/>
      <c r="AB460" s="3"/>
      <c r="AC460" s="3"/>
      <c r="AD460" s="3"/>
      <c r="AE460" s="3"/>
      <c r="AF460" s="3"/>
      <c r="AG460" s="3"/>
      <c r="AH460" s="3"/>
      <c r="AI460" s="3"/>
      <c r="AJ460" s="3"/>
      <c r="HU460" s="1"/>
      <c r="HV460" s="1"/>
      <c r="HW460" s="1"/>
      <c r="HX460" s="1"/>
      <c r="HY460" s="1"/>
      <c r="HZ460" s="1"/>
      <c r="IA460" s="1"/>
      <c r="IB460" s="1"/>
      <c r="IC460" s="1"/>
      <c r="ID460" s="1"/>
    </row>
    <row r="461" spans="18:238" ht="43.5" customHeight="1">
      <c r="R461" s="37"/>
      <c r="T461" s="25"/>
      <c r="X461" s="27"/>
      <c r="Y461" s="27"/>
      <c r="AA461" s="3"/>
      <c r="AB461" s="3"/>
      <c r="AC461" s="3"/>
      <c r="AD461" s="3"/>
      <c r="AE461" s="3"/>
      <c r="AF461" s="3"/>
      <c r="AG461" s="3"/>
      <c r="AH461" s="3"/>
      <c r="AI461" s="3"/>
      <c r="AJ461" s="3"/>
      <c r="HU461" s="1"/>
      <c r="HV461" s="1"/>
      <c r="HW461" s="1"/>
      <c r="HX461" s="1"/>
      <c r="HY461" s="1"/>
      <c r="HZ461" s="1"/>
      <c r="IA461" s="1"/>
      <c r="IB461" s="1"/>
      <c r="IC461" s="1"/>
      <c r="ID461" s="1"/>
    </row>
    <row r="462" spans="18:238" ht="43.5" customHeight="1">
      <c r="R462" s="37"/>
      <c r="T462" s="25"/>
      <c r="X462" s="27"/>
      <c r="Y462" s="27"/>
      <c r="AA462" s="3"/>
      <c r="AB462" s="3"/>
      <c r="AC462" s="3"/>
      <c r="AD462" s="3"/>
      <c r="AE462" s="3"/>
      <c r="AF462" s="3"/>
      <c r="AG462" s="3"/>
      <c r="AH462" s="3"/>
      <c r="AI462" s="3"/>
      <c r="AJ462" s="3"/>
      <c r="HU462" s="1"/>
      <c r="HV462" s="1"/>
      <c r="HW462" s="1"/>
      <c r="HX462" s="1"/>
      <c r="HY462" s="1"/>
      <c r="HZ462" s="1"/>
      <c r="IA462" s="1"/>
      <c r="IB462" s="1"/>
      <c r="IC462" s="1"/>
      <c r="ID462" s="1"/>
    </row>
    <row r="463" spans="18:238" ht="43.5" customHeight="1">
      <c r="R463" s="37"/>
      <c r="T463" s="25"/>
      <c r="X463" s="27"/>
      <c r="Y463" s="27"/>
      <c r="AA463" s="3"/>
      <c r="AB463" s="3"/>
      <c r="AC463" s="3"/>
      <c r="AD463" s="3"/>
      <c r="AE463" s="3"/>
      <c r="AF463" s="3"/>
      <c r="AG463" s="3"/>
      <c r="AH463" s="3"/>
      <c r="AI463" s="3"/>
      <c r="AJ463" s="3"/>
      <c r="HU463" s="1"/>
      <c r="HV463" s="1"/>
      <c r="HW463" s="1"/>
      <c r="HX463" s="1"/>
      <c r="HY463" s="1"/>
      <c r="HZ463" s="1"/>
      <c r="IA463" s="1"/>
      <c r="IB463" s="1"/>
      <c r="IC463" s="1"/>
      <c r="ID463" s="1"/>
    </row>
    <row r="464" spans="18:238" ht="43.5" customHeight="1">
      <c r="R464" s="37"/>
      <c r="T464" s="25"/>
      <c r="X464" s="27"/>
      <c r="Y464" s="27"/>
      <c r="AA464" s="3"/>
      <c r="AB464" s="3"/>
      <c r="AC464" s="3"/>
      <c r="AD464" s="3"/>
      <c r="AE464" s="3"/>
      <c r="AF464" s="3"/>
      <c r="AG464" s="3"/>
      <c r="AH464" s="3"/>
      <c r="AI464" s="3"/>
      <c r="AJ464" s="3"/>
      <c r="HU464" s="1"/>
      <c r="HV464" s="1"/>
      <c r="HW464" s="1"/>
      <c r="HX464" s="1"/>
      <c r="HY464" s="1"/>
      <c r="HZ464" s="1"/>
      <c r="IA464" s="1"/>
      <c r="IB464" s="1"/>
      <c r="IC464" s="1"/>
      <c r="ID464" s="1"/>
    </row>
    <row r="465" spans="18:238" ht="43.5" customHeight="1">
      <c r="R465" s="37"/>
      <c r="T465" s="25"/>
      <c r="X465" s="27"/>
      <c r="Y465" s="27"/>
      <c r="AA465" s="3"/>
      <c r="AB465" s="3"/>
      <c r="AC465" s="3"/>
      <c r="AD465" s="3"/>
      <c r="AE465" s="3"/>
      <c r="AF465" s="3"/>
      <c r="AG465" s="3"/>
      <c r="AH465" s="3"/>
      <c r="AI465" s="3"/>
      <c r="AJ465" s="3"/>
      <c r="HU465" s="1"/>
      <c r="HV465" s="1"/>
      <c r="HW465" s="1"/>
      <c r="HX465" s="1"/>
      <c r="HY465" s="1"/>
      <c r="HZ465" s="1"/>
      <c r="IA465" s="1"/>
      <c r="IB465" s="1"/>
      <c r="IC465" s="1"/>
      <c r="ID465" s="1"/>
    </row>
    <row r="466" spans="18:238" ht="43.5" customHeight="1">
      <c r="R466" s="37"/>
      <c r="T466" s="25"/>
      <c r="X466" s="27"/>
      <c r="Y466" s="27"/>
      <c r="AA466" s="3"/>
      <c r="AB466" s="3"/>
      <c r="AC466" s="3"/>
      <c r="AD466" s="3"/>
      <c r="AE466" s="3"/>
      <c r="AF466" s="3"/>
      <c r="AG466" s="3"/>
      <c r="AH466" s="3"/>
      <c r="AI466" s="3"/>
      <c r="AJ466" s="3"/>
      <c r="HU466" s="1"/>
      <c r="HV466" s="1"/>
      <c r="HW466" s="1"/>
      <c r="HX466" s="1"/>
      <c r="HY466" s="1"/>
      <c r="HZ466" s="1"/>
      <c r="IA466" s="1"/>
      <c r="IB466" s="1"/>
      <c r="IC466" s="1"/>
      <c r="ID466" s="1"/>
    </row>
    <row r="467" spans="18:238" ht="43.5" customHeight="1">
      <c r="R467" s="37"/>
      <c r="T467" s="25"/>
      <c r="X467" s="27"/>
      <c r="Y467" s="27"/>
      <c r="AA467" s="3"/>
      <c r="AB467" s="3"/>
      <c r="AC467" s="3"/>
      <c r="AD467" s="3"/>
      <c r="AE467" s="3"/>
      <c r="AF467" s="3"/>
      <c r="AG467" s="3"/>
      <c r="AH467" s="3"/>
      <c r="AI467" s="3"/>
      <c r="AJ467" s="3"/>
      <c r="HU467" s="1"/>
      <c r="HV467" s="1"/>
      <c r="HW467" s="1"/>
      <c r="HX467" s="1"/>
      <c r="HY467" s="1"/>
      <c r="HZ467" s="1"/>
      <c r="IA467" s="1"/>
      <c r="IB467" s="1"/>
      <c r="IC467" s="1"/>
      <c r="ID467" s="1"/>
    </row>
    <row r="468" spans="18:238" ht="43.5" customHeight="1">
      <c r="R468" s="37"/>
      <c r="T468" s="25"/>
      <c r="X468" s="27"/>
      <c r="Y468" s="27"/>
      <c r="AA468" s="3"/>
      <c r="AB468" s="3"/>
      <c r="AC468" s="3"/>
      <c r="AD468" s="3"/>
      <c r="AE468" s="3"/>
      <c r="AF468" s="3"/>
      <c r="AG468" s="3"/>
      <c r="AH468" s="3"/>
      <c r="AI468" s="3"/>
      <c r="AJ468" s="3"/>
      <c r="HU468" s="1"/>
      <c r="HV468" s="1"/>
      <c r="HW468" s="1"/>
      <c r="HX468" s="1"/>
      <c r="HY468" s="1"/>
      <c r="HZ468" s="1"/>
      <c r="IA468" s="1"/>
      <c r="IB468" s="1"/>
      <c r="IC468" s="1"/>
      <c r="ID468" s="1"/>
    </row>
    <row r="469" spans="18:238" ht="43.5" customHeight="1">
      <c r="R469" s="37"/>
      <c r="T469" s="25"/>
      <c r="X469" s="27"/>
      <c r="Y469" s="27"/>
      <c r="AA469" s="3"/>
      <c r="AB469" s="3"/>
      <c r="AC469" s="3"/>
      <c r="AD469" s="3"/>
      <c r="AE469" s="3"/>
      <c r="AF469" s="3"/>
      <c r="AG469" s="3"/>
      <c r="AH469" s="3"/>
      <c r="AI469" s="3"/>
      <c r="AJ469" s="3"/>
      <c r="HU469" s="1"/>
      <c r="HV469" s="1"/>
      <c r="HW469" s="1"/>
      <c r="HX469" s="1"/>
      <c r="HY469" s="1"/>
      <c r="HZ469" s="1"/>
      <c r="IA469" s="1"/>
      <c r="IB469" s="1"/>
      <c r="IC469" s="1"/>
      <c r="ID469" s="1"/>
    </row>
    <row r="470" spans="18:238" ht="43.5" customHeight="1">
      <c r="R470" s="37"/>
      <c r="T470" s="25"/>
      <c r="X470" s="27"/>
      <c r="Y470" s="27"/>
      <c r="AA470" s="3"/>
      <c r="AB470" s="3"/>
      <c r="AC470" s="3"/>
      <c r="AD470" s="3"/>
      <c r="AE470" s="3"/>
      <c r="AF470" s="3"/>
      <c r="AG470" s="3"/>
      <c r="AH470" s="3"/>
      <c r="AI470" s="3"/>
      <c r="AJ470" s="3"/>
      <c r="HU470" s="1"/>
      <c r="HV470" s="1"/>
      <c r="HW470" s="1"/>
      <c r="HX470" s="1"/>
      <c r="HY470" s="1"/>
      <c r="HZ470" s="1"/>
      <c r="IA470" s="1"/>
      <c r="IB470" s="1"/>
      <c r="IC470" s="1"/>
      <c r="ID470" s="1"/>
    </row>
    <row r="471" spans="18:238" ht="43.5" customHeight="1">
      <c r="R471" s="37"/>
      <c r="T471" s="25"/>
      <c r="X471" s="27"/>
      <c r="Y471" s="27"/>
      <c r="AA471" s="3"/>
      <c r="AB471" s="3"/>
      <c r="AC471" s="3"/>
      <c r="AD471" s="3"/>
      <c r="AE471" s="3"/>
      <c r="AF471" s="3"/>
      <c r="AG471" s="3"/>
      <c r="AH471" s="3"/>
      <c r="AI471" s="3"/>
      <c r="AJ471" s="3"/>
      <c r="HU471" s="1"/>
      <c r="HV471" s="1"/>
      <c r="HW471" s="1"/>
      <c r="HX471" s="1"/>
      <c r="HY471" s="1"/>
      <c r="HZ471" s="1"/>
      <c r="IA471" s="1"/>
      <c r="IB471" s="1"/>
      <c r="IC471" s="1"/>
      <c r="ID471" s="1"/>
    </row>
    <row r="472" spans="18:238" ht="43.5" customHeight="1">
      <c r="R472" s="37"/>
      <c r="T472" s="25"/>
      <c r="X472" s="27"/>
      <c r="Y472" s="27"/>
      <c r="AA472" s="3"/>
      <c r="AB472" s="3"/>
      <c r="AC472" s="3"/>
      <c r="AD472" s="3"/>
      <c r="AE472" s="3"/>
      <c r="AF472" s="3"/>
      <c r="AG472" s="3"/>
      <c r="AH472" s="3"/>
      <c r="AI472" s="3"/>
      <c r="AJ472" s="3"/>
      <c r="HU472" s="1"/>
      <c r="HV472" s="1"/>
      <c r="HW472" s="1"/>
      <c r="HX472" s="1"/>
      <c r="HY472" s="1"/>
      <c r="HZ472" s="1"/>
      <c r="IA472" s="1"/>
      <c r="IB472" s="1"/>
      <c r="IC472" s="1"/>
      <c r="ID472" s="1"/>
    </row>
    <row r="473" spans="18:238" ht="43.5" customHeight="1">
      <c r="R473" s="37"/>
      <c r="T473" s="25"/>
      <c r="X473" s="27"/>
      <c r="Y473" s="27"/>
      <c r="AA473" s="3"/>
      <c r="AB473" s="3"/>
      <c r="AC473" s="3"/>
      <c r="AD473" s="3"/>
      <c r="AE473" s="3"/>
      <c r="AF473" s="3"/>
      <c r="AG473" s="3"/>
      <c r="AH473" s="3"/>
      <c r="AI473" s="3"/>
      <c r="AJ473" s="3"/>
      <c r="HU473" s="1"/>
      <c r="HV473" s="1"/>
      <c r="HW473" s="1"/>
      <c r="HX473" s="1"/>
      <c r="HY473" s="1"/>
      <c r="HZ473" s="1"/>
      <c r="IA473" s="1"/>
      <c r="IB473" s="1"/>
      <c r="IC473" s="1"/>
      <c r="ID473" s="1"/>
    </row>
    <row r="474" spans="18:238" ht="43.5" customHeight="1">
      <c r="R474" s="37"/>
      <c r="T474" s="25"/>
      <c r="X474" s="27"/>
      <c r="Y474" s="27"/>
      <c r="AA474" s="3"/>
      <c r="AB474" s="3"/>
      <c r="AC474" s="3"/>
      <c r="AD474" s="3"/>
      <c r="AE474" s="3"/>
      <c r="AF474" s="3"/>
      <c r="AG474" s="3"/>
      <c r="AH474" s="3"/>
      <c r="AI474" s="3"/>
      <c r="AJ474" s="3"/>
      <c r="HU474" s="1"/>
      <c r="HV474" s="1"/>
      <c r="HW474" s="1"/>
      <c r="HX474" s="1"/>
      <c r="HY474" s="1"/>
      <c r="HZ474" s="1"/>
      <c r="IA474" s="1"/>
      <c r="IB474" s="1"/>
      <c r="IC474" s="1"/>
      <c r="ID474" s="1"/>
    </row>
    <row r="475" spans="18:238" ht="43.5" customHeight="1">
      <c r="R475" s="37"/>
      <c r="T475" s="25"/>
      <c r="X475" s="27"/>
      <c r="Y475" s="27"/>
      <c r="AA475" s="3"/>
      <c r="AB475" s="3"/>
      <c r="AC475" s="3"/>
      <c r="AD475" s="3"/>
      <c r="AE475" s="3"/>
      <c r="AF475" s="3"/>
      <c r="AG475" s="3"/>
      <c r="AH475" s="3"/>
      <c r="AI475" s="3"/>
      <c r="AJ475" s="3"/>
      <c r="HU475" s="1"/>
      <c r="HV475" s="1"/>
      <c r="HW475" s="1"/>
      <c r="HX475" s="1"/>
      <c r="HY475" s="1"/>
      <c r="HZ475" s="1"/>
      <c r="IA475" s="1"/>
      <c r="IB475" s="1"/>
      <c r="IC475" s="1"/>
      <c r="ID475" s="1"/>
    </row>
    <row r="476" spans="18:238" ht="43.5" customHeight="1">
      <c r="R476" s="37"/>
      <c r="T476" s="25"/>
      <c r="X476" s="27"/>
      <c r="Y476" s="27"/>
      <c r="AA476" s="3"/>
      <c r="AB476" s="3"/>
      <c r="AC476" s="3"/>
      <c r="AD476" s="3"/>
      <c r="AE476" s="3"/>
      <c r="AF476" s="3"/>
      <c r="AG476" s="3"/>
      <c r="AH476" s="3"/>
      <c r="AI476" s="3"/>
      <c r="AJ476" s="3"/>
      <c r="HU476" s="1"/>
      <c r="HV476" s="1"/>
      <c r="HW476" s="1"/>
      <c r="HX476" s="1"/>
      <c r="HY476" s="1"/>
      <c r="HZ476" s="1"/>
      <c r="IA476" s="1"/>
      <c r="IB476" s="1"/>
      <c r="IC476" s="1"/>
      <c r="ID476" s="1"/>
    </row>
    <row r="477" spans="18:238" ht="43.5" customHeight="1">
      <c r="R477" s="37"/>
      <c r="T477" s="25"/>
      <c r="X477" s="27"/>
      <c r="Y477" s="27"/>
      <c r="AA477" s="3"/>
      <c r="AB477" s="3"/>
      <c r="AC477" s="3"/>
      <c r="AD477" s="3"/>
      <c r="AE477" s="3"/>
      <c r="AF477" s="3"/>
      <c r="AG477" s="3"/>
      <c r="AH477" s="3"/>
      <c r="AI477" s="3"/>
      <c r="AJ477" s="3"/>
      <c r="HU477" s="1"/>
      <c r="HV477" s="1"/>
      <c r="HW477" s="1"/>
      <c r="HX477" s="1"/>
      <c r="HY477" s="1"/>
      <c r="HZ477" s="1"/>
      <c r="IA477" s="1"/>
      <c r="IB477" s="1"/>
      <c r="IC477" s="1"/>
      <c r="ID477" s="1"/>
    </row>
    <row r="478" spans="18:238" ht="43.5" customHeight="1">
      <c r="R478" s="37"/>
      <c r="T478" s="25"/>
      <c r="X478" s="27"/>
      <c r="Y478" s="27"/>
      <c r="AA478" s="3"/>
      <c r="AB478" s="3"/>
      <c r="AC478" s="3"/>
      <c r="AD478" s="3"/>
      <c r="AE478" s="3"/>
      <c r="AF478" s="3"/>
      <c r="AG478" s="3"/>
      <c r="AH478" s="3"/>
      <c r="AI478" s="3"/>
      <c r="AJ478" s="3"/>
      <c r="HU478" s="1"/>
      <c r="HV478" s="1"/>
      <c r="HW478" s="1"/>
      <c r="HX478" s="1"/>
      <c r="HY478" s="1"/>
      <c r="HZ478" s="1"/>
      <c r="IA478" s="1"/>
      <c r="IB478" s="1"/>
      <c r="IC478" s="1"/>
      <c r="ID478" s="1"/>
    </row>
    <row r="479" spans="18:238" ht="43.5" customHeight="1">
      <c r="R479" s="37"/>
      <c r="T479" s="25"/>
      <c r="X479" s="27"/>
      <c r="Y479" s="27"/>
      <c r="AA479" s="3"/>
      <c r="AB479" s="3"/>
      <c r="AC479" s="3"/>
      <c r="AD479" s="3"/>
      <c r="AE479" s="3"/>
      <c r="AF479" s="3"/>
      <c r="AG479" s="3"/>
      <c r="AH479" s="3"/>
      <c r="AI479" s="3"/>
      <c r="AJ479" s="3"/>
      <c r="HU479" s="1"/>
      <c r="HV479" s="1"/>
      <c r="HW479" s="1"/>
      <c r="HX479" s="1"/>
      <c r="HY479" s="1"/>
      <c r="HZ479" s="1"/>
      <c r="IA479" s="1"/>
      <c r="IB479" s="1"/>
      <c r="IC479" s="1"/>
      <c r="ID479" s="1"/>
    </row>
    <row r="480" spans="18:238" ht="43.5" customHeight="1">
      <c r="R480" s="37"/>
      <c r="T480" s="25"/>
      <c r="X480" s="27"/>
      <c r="Y480" s="27"/>
      <c r="AA480" s="3"/>
      <c r="AB480" s="3"/>
      <c r="AC480" s="3"/>
      <c r="AD480" s="3"/>
      <c r="AE480" s="3"/>
      <c r="AF480" s="3"/>
      <c r="AG480" s="3"/>
      <c r="AH480" s="3"/>
      <c r="AI480" s="3"/>
      <c r="AJ480" s="3"/>
      <c r="HU480" s="1"/>
      <c r="HV480" s="1"/>
      <c r="HW480" s="1"/>
      <c r="HX480" s="1"/>
      <c r="HY480" s="1"/>
      <c r="HZ480" s="1"/>
      <c r="IA480" s="1"/>
      <c r="IB480" s="1"/>
      <c r="IC480" s="1"/>
      <c r="ID480" s="1"/>
    </row>
    <row r="481" spans="18:238" ht="43.5" customHeight="1">
      <c r="R481" s="37"/>
      <c r="T481" s="25"/>
      <c r="X481" s="27"/>
      <c r="Y481" s="27"/>
      <c r="AA481" s="3"/>
      <c r="AB481" s="3"/>
      <c r="AC481" s="3"/>
      <c r="AD481" s="3"/>
      <c r="AE481" s="3"/>
      <c r="AF481" s="3"/>
      <c r="AG481" s="3"/>
      <c r="AH481" s="3"/>
      <c r="AI481" s="3"/>
      <c r="AJ481" s="3"/>
      <c r="HU481" s="1"/>
      <c r="HV481" s="1"/>
      <c r="HW481" s="1"/>
      <c r="HX481" s="1"/>
      <c r="HY481" s="1"/>
      <c r="HZ481" s="1"/>
      <c r="IA481" s="1"/>
      <c r="IB481" s="1"/>
      <c r="IC481" s="1"/>
      <c r="ID481" s="1"/>
    </row>
    <row r="482" spans="18:238" ht="43.5" customHeight="1">
      <c r="R482" s="37"/>
      <c r="T482" s="25"/>
      <c r="X482" s="27"/>
      <c r="Y482" s="27"/>
      <c r="AA482" s="3"/>
      <c r="AB482" s="3"/>
      <c r="AC482" s="3"/>
      <c r="AD482" s="3"/>
      <c r="AE482" s="3"/>
      <c r="AF482" s="3"/>
      <c r="AG482" s="3"/>
      <c r="AH482" s="3"/>
      <c r="AI482" s="3"/>
      <c r="AJ482" s="3"/>
      <c r="HU482" s="1"/>
      <c r="HV482" s="1"/>
      <c r="HW482" s="1"/>
      <c r="HX482" s="1"/>
      <c r="HY482" s="1"/>
      <c r="HZ482" s="1"/>
      <c r="IA482" s="1"/>
      <c r="IB482" s="1"/>
      <c r="IC482" s="1"/>
      <c r="ID482" s="1"/>
    </row>
    <row r="483" spans="18:238" ht="43.5" customHeight="1">
      <c r="R483" s="37"/>
      <c r="T483" s="25"/>
      <c r="X483" s="27"/>
      <c r="Y483" s="27"/>
      <c r="AA483" s="3"/>
      <c r="AB483" s="3"/>
      <c r="AC483" s="3"/>
      <c r="AD483" s="3"/>
      <c r="AE483" s="3"/>
      <c r="AF483" s="3"/>
      <c r="AG483" s="3"/>
      <c r="AH483" s="3"/>
      <c r="AI483" s="3"/>
      <c r="AJ483" s="3"/>
      <c r="HU483" s="1"/>
      <c r="HV483" s="1"/>
      <c r="HW483" s="1"/>
      <c r="HX483" s="1"/>
      <c r="HY483" s="1"/>
      <c r="HZ483" s="1"/>
      <c r="IA483" s="1"/>
      <c r="IB483" s="1"/>
      <c r="IC483" s="1"/>
      <c r="ID483" s="1"/>
    </row>
    <row r="484" spans="18:238" ht="43.5" customHeight="1">
      <c r="R484" s="37"/>
      <c r="T484" s="25"/>
      <c r="X484" s="27"/>
      <c r="Y484" s="27"/>
      <c r="AA484" s="3"/>
      <c r="AB484" s="3"/>
      <c r="AC484" s="3"/>
      <c r="AD484" s="3"/>
      <c r="AE484" s="3"/>
      <c r="AF484" s="3"/>
      <c r="AG484" s="3"/>
      <c r="AH484" s="3"/>
      <c r="AI484" s="3"/>
      <c r="AJ484" s="3"/>
      <c r="HU484" s="1"/>
      <c r="HV484" s="1"/>
      <c r="HW484" s="1"/>
      <c r="HX484" s="1"/>
      <c r="HY484" s="1"/>
      <c r="HZ484" s="1"/>
      <c r="IA484" s="1"/>
      <c r="IB484" s="1"/>
      <c r="IC484" s="1"/>
      <c r="ID484" s="1"/>
    </row>
    <row r="485" spans="18:238" ht="43.5" customHeight="1">
      <c r="R485" s="37"/>
      <c r="T485" s="25"/>
      <c r="X485" s="27"/>
      <c r="Y485" s="27"/>
      <c r="AA485" s="3"/>
      <c r="AB485" s="3"/>
      <c r="AC485" s="3"/>
      <c r="AD485" s="3"/>
      <c r="AE485" s="3"/>
      <c r="AF485" s="3"/>
      <c r="AG485" s="3"/>
      <c r="AH485" s="3"/>
      <c r="AI485" s="3"/>
      <c r="AJ485" s="3"/>
      <c r="HU485" s="1"/>
      <c r="HV485" s="1"/>
      <c r="HW485" s="1"/>
      <c r="HX485" s="1"/>
      <c r="HY485" s="1"/>
      <c r="HZ485" s="1"/>
      <c r="IA485" s="1"/>
      <c r="IB485" s="1"/>
      <c r="IC485" s="1"/>
      <c r="ID485" s="1"/>
    </row>
    <row r="486" spans="18:238" ht="43.5" customHeight="1">
      <c r="R486" s="37"/>
      <c r="T486" s="25"/>
      <c r="X486" s="27"/>
      <c r="Y486" s="27"/>
      <c r="AA486" s="3"/>
      <c r="AB486" s="3"/>
      <c r="AC486" s="3"/>
      <c r="AD486" s="3"/>
      <c r="AE486" s="3"/>
      <c r="AF486" s="3"/>
      <c r="AG486" s="3"/>
      <c r="AH486" s="3"/>
      <c r="AI486" s="3"/>
      <c r="AJ486" s="3"/>
      <c r="HU486" s="1"/>
      <c r="HV486" s="1"/>
      <c r="HW486" s="1"/>
      <c r="HX486" s="1"/>
      <c r="HY486" s="1"/>
      <c r="HZ486" s="1"/>
      <c r="IA486" s="1"/>
      <c r="IB486" s="1"/>
      <c r="IC486" s="1"/>
      <c r="ID486" s="1"/>
    </row>
    <row r="487" spans="18:238" ht="43.5" customHeight="1">
      <c r="R487" s="37"/>
      <c r="T487" s="25"/>
      <c r="X487" s="27"/>
      <c r="Y487" s="27"/>
      <c r="AA487" s="3"/>
      <c r="AB487" s="3"/>
      <c r="AC487" s="3"/>
      <c r="AD487" s="3"/>
      <c r="AE487" s="3"/>
      <c r="AF487" s="3"/>
      <c r="AG487" s="3"/>
      <c r="AH487" s="3"/>
      <c r="AI487" s="3"/>
      <c r="AJ487" s="3"/>
      <c r="HU487" s="1"/>
      <c r="HV487" s="1"/>
      <c r="HW487" s="1"/>
      <c r="HX487" s="1"/>
      <c r="HY487" s="1"/>
      <c r="HZ487" s="1"/>
      <c r="IA487" s="1"/>
      <c r="IB487" s="1"/>
      <c r="IC487" s="1"/>
      <c r="ID487" s="1"/>
    </row>
    <row r="488" spans="18:238" ht="43.5" customHeight="1">
      <c r="R488" s="37"/>
      <c r="T488" s="25"/>
      <c r="X488" s="27"/>
      <c r="Y488" s="27"/>
      <c r="AA488" s="3"/>
      <c r="AB488" s="3"/>
      <c r="AC488" s="3"/>
      <c r="AD488" s="3"/>
      <c r="AE488" s="3"/>
      <c r="AF488" s="3"/>
      <c r="AG488" s="3"/>
      <c r="AH488" s="3"/>
      <c r="AI488" s="3"/>
      <c r="AJ488" s="3"/>
      <c r="HU488" s="1"/>
      <c r="HV488" s="1"/>
      <c r="HW488" s="1"/>
      <c r="HX488" s="1"/>
      <c r="HY488" s="1"/>
      <c r="HZ488" s="1"/>
      <c r="IA488" s="1"/>
      <c r="IB488" s="1"/>
      <c r="IC488" s="1"/>
      <c r="ID488" s="1"/>
    </row>
    <row r="489" spans="18:238" ht="43.5" customHeight="1">
      <c r="R489" s="37"/>
      <c r="T489" s="25"/>
      <c r="X489" s="27"/>
      <c r="Y489" s="27"/>
      <c r="AA489" s="3"/>
      <c r="AB489" s="3"/>
      <c r="AC489" s="3"/>
      <c r="AD489" s="3"/>
      <c r="AE489" s="3"/>
      <c r="AF489" s="3"/>
      <c r="AG489" s="3"/>
      <c r="AH489" s="3"/>
      <c r="AI489" s="3"/>
      <c r="AJ489" s="3"/>
      <c r="HU489" s="1"/>
      <c r="HV489" s="1"/>
      <c r="HW489" s="1"/>
      <c r="HX489" s="1"/>
      <c r="HY489" s="1"/>
      <c r="HZ489" s="1"/>
      <c r="IA489" s="1"/>
      <c r="IB489" s="1"/>
      <c r="IC489" s="1"/>
      <c r="ID489" s="1"/>
    </row>
    <row r="490" spans="18:238" ht="43.5" customHeight="1">
      <c r="R490" s="37"/>
      <c r="T490" s="25"/>
      <c r="X490" s="27"/>
      <c r="Y490" s="27"/>
      <c r="AA490" s="3"/>
      <c r="AB490" s="3"/>
      <c r="AC490" s="3"/>
      <c r="AD490" s="3"/>
      <c r="AE490" s="3"/>
      <c r="AF490" s="3"/>
      <c r="AG490" s="3"/>
      <c r="AH490" s="3"/>
      <c r="AI490" s="3"/>
      <c r="AJ490" s="3"/>
      <c r="HU490" s="1"/>
      <c r="HV490" s="1"/>
      <c r="HW490" s="1"/>
      <c r="HX490" s="1"/>
      <c r="HY490" s="1"/>
      <c r="HZ490" s="1"/>
      <c r="IA490" s="1"/>
      <c r="IB490" s="1"/>
      <c r="IC490" s="1"/>
      <c r="ID490" s="1"/>
    </row>
    <row r="491" spans="18:238" ht="43.5" customHeight="1">
      <c r="R491" s="37"/>
      <c r="T491" s="25"/>
      <c r="X491" s="27"/>
      <c r="Y491" s="27"/>
      <c r="AA491" s="3"/>
      <c r="AB491" s="3"/>
      <c r="AC491" s="3"/>
      <c r="AD491" s="3"/>
      <c r="AE491" s="3"/>
      <c r="AF491" s="3"/>
      <c r="AG491" s="3"/>
      <c r="AH491" s="3"/>
      <c r="AI491" s="3"/>
      <c r="AJ491" s="3"/>
      <c r="HU491" s="1"/>
      <c r="HV491" s="1"/>
      <c r="HW491" s="1"/>
      <c r="HX491" s="1"/>
      <c r="HY491" s="1"/>
      <c r="HZ491" s="1"/>
      <c r="IA491" s="1"/>
      <c r="IB491" s="1"/>
      <c r="IC491" s="1"/>
      <c r="ID491" s="1"/>
    </row>
    <row r="492" spans="18:238" ht="43.5" customHeight="1">
      <c r="R492" s="37"/>
      <c r="T492" s="25"/>
      <c r="X492" s="27"/>
      <c r="Y492" s="27"/>
      <c r="AA492" s="3"/>
      <c r="AB492" s="3"/>
      <c r="AC492" s="3"/>
      <c r="AD492" s="3"/>
      <c r="AE492" s="3"/>
      <c r="AF492" s="3"/>
      <c r="AG492" s="3"/>
      <c r="AH492" s="3"/>
      <c r="AI492" s="3"/>
      <c r="AJ492" s="3"/>
      <c r="HU492" s="1"/>
      <c r="HV492" s="1"/>
      <c r="HW492" s="1"/>
      <c r="HX492" s="1"/>
      <c r="HY492" s="1"/>
      <c r="HZ492" s="1"/>
      <c r="IA492" s="1"/>
      <c r="IB492" s="1"/>
      <c r="IC492" s="1"/>
      <c r="ID492" s="1"/>
    </row>
    <row r="493" spans="18:238" ht="43.5" customHeight="1">
      <c r="R493" s="37"/>
      <c r="T493" s="25"/>
      <c r="X493" s="27"/>
      <c r="Y493" s="27"/>
      <c r="AA493" s="3"/>
      <c r="AB493" s="3"/>
      <c r="AC493" s="3"/>
      <c r="AD493" s="3"/>
      <c r="AE493" s="3"/>
      <c r="AF493" s="3"/>
      <c r="AG493" s="3"/>
      <c r="AH493" s="3"/>
      <c r="AI493" s="3"/>
      <c r="AJ493" s="3"/>
      <c r="HU493" s="1"/>
      <c r="HV493" s="1"/>
      <c r="HW493" s="1"/>
      <c r="HX493" s="1"/>
      <c r="HY493" s="1"/>
      <c r="HZ493" s="1"/>
      <c r="IA493" s="1"/>
      <c r="IB493" s="1"/>
      <c r="IC493" s="1"/>
      <c r="ID493" s="1"/>
    </row>
    <row r="494" spans="18:238" ht="43.5" customHeight="1">
      <c r="R494" s="37"/>
      <c r="T494" s="25"/>
      <c r="X494" s="27"/>
      <c r="Y494" s="27"/>
      <c r="AA494" s="3"/>
      <c r="AB494" s="3"/>
      <c r="AC494" s="3"/>
      <c r="AD494" s="3"/>
      <c r="AE494" s="3"/>
      <c r="AF494" s="3"/>
      <c r="AG494" s="3"/>
      <c r="AH494" s="3"/>
      <c r="AI494" s="3"/>
      <c r="AJ494" s="3"/>
      <c r="HU494" s="1"/>
      <c r="HV494" s="1"/>
      <c r="HW494" s="1"/>
      <c r="HX494" s="1"/>
      <c r="HY494" s="1"/>
      <c r="HZ494" s="1"/>
      <c r="IA494" s="1"/>
      <c r="IB494" s="1"/>
      <c r="IC494" s="1"/>
      <c r="ID494" s="1"/>
    </row>
    <row r="495" spans="18:238" ht="43.5" customHeight="1">
      <c r="R495" s="37"/>
      <c r="T495" s="25"/>
      <c r="X495" s="27"/>
      <c r="Y495" s="27"/>
      <c r="AA495" s="3"/>
      <c r="AB495" s="3"/>
      <c r="AC495" s="3"/>
      <c r="AD495" s="3"/>
      <c r="AE495" s="3"/>
      <c r="AF495" s="3"/>
      <c r="AG495" s="3"/>
      <c r="AH495" s="3"/>
      <c r="AI495" s="3"/>
      <c r="AJ495" s="3"/>
      <c r="HU495" s="1"/>
      <c r="HV495" s="1"/>
      <c r="HW495" s="1"/>
      <c r="HX495" s="1"/>
      <c r="HY495" s="1"/>
      <c r="HZ495" s="1"/>
      <c r="IA495" s="1"/>
      <c r="IB495" s="1"/>
      <c r="IC495" s="1"/>
      <c r="ID495" s="1"/>
    </row>
    <row r="496" spans="18:238" ht="43.5" customHeight="1">
      <c r="R496" s="37"/>
      <c r="T496" s="25"/>
      <c r="X496" s="27"/>
      <c r="Y496" s="27"/>
      <c r="AA496" s="3"/>
      <c r="AB496" s="3"/>
      <c r="AC496" s="3"/>
      <c r="AD496" s="3"/>
      <c r="AE496" s="3"/>
      <c r="AF496" s="3"/>
      <c r="AG496" s="3"/>
      <c r="AH496" s="3"/>
      <c r="AI496" s="3"/>
      <c r="AJ496" s="3"/>
      <c r="HU496" s="1"/>
      <c r="HV496" s="1"/>
      <c r="HW496" s="1"/>
      <c r="HX496" s="1"/>
      <c r="HY496" s="1"/>
      <c r="HZ496" s="1"/>
      <c r="IA496" s="1"/>
      <c r="IB496" s="1"/>
      <c r="IC496" s="1"/>
      <c r="ID496" s="1"/>
    </row>
    <row r="497" spans="18:238" ht="43.5" customHeight="1">
      <c r="R497" s="37"/>
      <c r="T497" s="25"/>
      <c r="X497" s="27"/>
      <c r="Y497" s="27"/>
      <c r="AA497" s="3"/>
      <c r="AB497" s="3"/>
      <c r="AC497" s="3"/>
      <c r="AD497" s="3"/>
      <c r="AE497" s="3"/>
      <c r="AF497" s="3"/>
      <c r="AG497" s="3"/>
      <c r="AH497" s="3"/>
      <c r="AI497" s="3"/>
      <c r="AJ497" s="3"/>
      <c r="HU497" s="1"/>
      <c r="HV497" s="1"/>
      <c r="HW497" s="1"/>
      <c r="HX497" s="1"/>
      <c r="HY497" s="1"/>
      <c r="HZ497" s="1"/>
      <c r="IA497" s="1"/>
      <c r="IB497" s="1"/>
      <c r="IC497" s="1"/>
      <c r="ID497" s="1"/>
    </row>
    <row r="498" spans="18:238" ht="43.5" customHeight="1">
      <c r="R498" s="37"/>
      <c r="T498" s="25"/>
      <c r="X498" s="27"/>
      <c r="Y498" s="27"/>
      <c r="AA498" s="3"/>
      <c r="AB498" s="3"/>
      <c r="AC498" s="3"/>
      <c r="AD498" s="3"/>
      <c r="AE498" s="3"/>
      <c r="AF498" s="3"/>
      <c r="AG498" s="3"/>
      <c r="AH498" s="3"/>
      <c r="AI498" s="3"/>
      <c r="AJ498" s="3"/>
      <c r="HU498" s="1"/>
      <c r="HV498" s="1"/>
      <c r="HW498" s="1"/>
      <c r="HX498" s="1"/>
      <c r="HY498" s="1"/>
      <c r="HZ498" s="1"/>
      <c r="IA498" s="1"/>
      <c r="IB498" s="1"/>
      <c r="IC498" s="1"/>
      <c r="ID498" s="1"/>
    </row>
    <row r="499" spans="18:238" ht="43.5" customHeight="1">
      <c r="R499" s="37"/>
      <c r="T499" s="25"/>
      <c r="X499" s="27"/>
      <c r="Y499" s="27"/>
      <c r="AA499" s="3"/>
      <c r="AB499" s="3"/>
      <c r="AC499" s="3"/>
      <c r="AD499" s="3"/>
      <c r="AE499" s="3"/>
      <c r="AF499" s="3"/>
      <c r="AG499" s="3"/>
      <c r="AH499" s="3"/>
      <c r="AI499" s="3"/>
      <c r="AJ499" s="3"/>
      <c r="HU499" s="1"/>
      <c r="HV499" s="1"/>
      <c r="HW499" s="1"/>
      <c r="HX499" s="1"/>
      <c r="HY499" s="1"/>
      <c r="HZ499" s="1"/>
      <c r="IA499" s="1"/>
      <c r="IB499" s="1"/>
      <c r="IC499" s="1"/>
      <c r="ID499" s="1"/>
    </row>
    <row r="500" spans="18:238" ht="43.5" customHeight="1">
      <c r="R500" s="37"/>
      <c r="T500" s="25"/>
      <c r="X500" s="27"/>
      <c r="Y500" s="27"/>
      <c r="AA500" s="3"/>
      <c r="AB500" s="3"/>
      <c r="AC500" s="3"/>
      <c r="AD500" s="3"/>
      <c r="AE500" s="3"/>
      <c r="AF500" s="3"/>
      <c r="AG500" s="3"/>
      <c r="AH500" s="3"/>
      <c r="AI500" s="3"/>
      <c r="AJ500" s="3"/>
      <c r="HU500" s="1"/>
      <c r="HV500" s="1"/>
      <c r="HW500" s="1"/>
      <c r="HX500" s="1"/>
      <c r="HY500" s="1"/>
      <c r="HZ500" s="1"/>
      <c r="IA500" s="1"/>
      <c r="IB500" s="1"/>
      <c r="IC500" s="1"/>
      <c r="ID500" s="1"/>
    </row>
    <row r="501" spans="18:238" ht="43.5" customHeight="1">
      <c r="R501" s="37"/>
      <c r="T501" s="25"/>
      <c r="X501" s="27"/>
      <c r="Y501" s="27"/>
      <c r="AA501" s="3"/>
      <c r="AB501" s="3"/>
      <c r="AC501" s="3"/>
      <c r="AD501" s="3"/>
      <c r="AE501" s="3"/>
      <c r="AF501" s="3"/>
      <c r="AG501" s="3"/>
      <c r="AH501" s="3"/>
      <c r="AI501" s="3"/>
      <c r="AJ501" s="3"/>
      <c r="HU501" s="1"/>
      <c r="HV501" s="1"/>
      <c r="HW501" s="1"/>
      <c r="HX501" s="1"/>
      <c r="HY501" s="1"/>
      <c r="HZ501" s="1"/>
      <c r="IA501" s="1"/>
      <c r="IB501" s="1"/>
      <c r="IC501" s="1"/>
      <c r="ID501" s="1"/>
    </row>
    <row r="502" spans="18:238" ht="43.5" customHeight="1">
      <c r="R502" s="37"/>
      <c r="T502" s="25"/>
      <c r="X502" s="27"/>
      <c r="Y502" s="27"/>
      <c r="AA502" s="3"/>
      <c r="AB502" s="3"/>
      <c r="AC502" s="3"/>
      <c r="AD502" s="3"/>
      <c r="AE502" s="3"/>
      <c r="AF502" s="3"/>
      <c r="AG502" s="3"/>
      <c r="AH502" s="3"/>
      <c r="AI502" s="3"/>
      <c r="AJ502" s="3"/>
      <c r="HU502" s="1"/>
      <c r="HV502" s="1"/>
      <c r="HW502" s="1"/>
      <c r="HX502" s="1"/>
      <c r="HY502" s="1"/>
      <c r="HZ502" s="1"/>
      <c r="IA502" s="1"/>
      <c r="IB502" s="1"/>
      <c r="IC502" s="1"/>
      <c r="ID502" s="1"/>
    </row>
    <row r="503" spans="18:238" ht="43.5" customHeight="1">
      <c r="R503" s="37"/>
      <c r="T503" s="25"/>
      <c r="X503" s="27"/>
      <c r="Y503" s="27"/>
      <c r="AA503" s="3"/>
      <c r="AB503" s="3"/>
      <c r="AC503" s="3"/>
      <c r="AD503" s="3"/>
      <c r="AE503" s="3"/>
      <c r="AF503" s="3"/>
      <c r="AG503" s="3"/>
      <c r="AH503" s="3"/>
      <c r="AI503" s="3"/>
      <c r="AJ503" s="3"/>
      <c r="HU503" s="1"/>
      <c r="HV503" s="1"/>
      <c r="HW503" s="1"/>
      <c r="HX503" s="1"/>
      <c r="HY503" s="1"/>
      <c r="HZ503" s="1"/>
      <c r="IA503" s="1"/>
      <c r="IB503" s="1"/>
      <c r="IC503" s="1"/>
      <c r="ID503" s="1"/>
    </row>
    <row r="504" spans="18:238" ht="43.5" customHeight="1">
      <c r="R504" s="37"/>
      <c r="T504" s="25"/>
      <c r="X504" s="27"/>
      <c r="Y504" s="27"/>
      <c r="AA504" s="3"/>
      <c r="AB504" s="3"/>
      <c r="AC504" s="3"/>
      <c r="AD504" s="3"/>
      <c r="AE504" s="3"/>
      <c r="AF504" s="3"/>
      <c r="AG504" s="3"/>
      <c r="AH504" s="3"/>
      <c r="AI504" s="3"/>
      <c r="AJ504" s="3"/>
      <c r="HU504" s="1"/>
      <c r="HV504" s="1"/>
      <c r="HW504" s="1"/>
      <c r="HX504" s="1"/>
      <c r="HY504" s="1"/>
      <c r="HZ504" s="1"/>
      <c r="IA504" s="1"/>
      <c r="IB504" s="1"/>
      <c r="IC504" s="1"/>
      <c r="ID504" s="1"/>
    </row>
    <row r="505" spans="18:238" ht="43.5" customHeight="1">
      <c r="R505" s="37"/>
      <c r="T505" s="25"/>
      <c r="X505" s="27"/>
      <c r="Y505" s="27"/>
      <c r="AA505" s="3"/>
      <c r="AB505" s="3"/>
      <c r="AC505" s="3"/>
      <c r="AD505" s="3"/>
      <c r="AE505" s="3"/>
      <c r="AF505" s="3"/>
      <c r="AG505" s="3"/>
      <c r="AH505" s="3"/>
      <c r="AI505" s="3"/>
      <c r="AJ505" s="3"/>
      <c r="HU505" s="1"/>
      <c r="HV505" s="1"/>
      <c r="HW505" s="1"/>
      <c r="HX505" s="1"/>
      <c r="HY505" s="1"/>
      <c r="HZ505" s="1"/>
      <c r="IA505" s="1"/>
      <c r="IB505" s="1"/>
      <c r="IC505" s="1"/>
      <c r="ID505" s="1"/>
    </row>
    <row r="506" spans="18:238" ht="43.5" customHeight="1">
      <c r="R506" s="37"/>
      <c r="T506" s="25"/>
      <c r="X506" s="27"/>
      <c r="Y506" s="27"/>
      <c r="AA506" s="3"/>
      <c r="AB506" s="3"/>
      <c r="AC506" s="3"/>
      <c r="AD506" s="3"/>
      <c r="AE506" s="3"/>
      <c r="AF506" s="3"/>
      <c r="AG506" s="3"/>
      <c r="AH506" s="3"/>
      <c r="AI506" s="3"/>
      <c r="AJ506" s="3"/>
      <c r="HU506" s="1"/>
      <c r="HV506" s="1"/>
      <c r="HW506" s="1"/>
      <c r="HX506" s="1"/>
      <c r="HY506" s="1"/>
      <c r="HZ506" s="1"/>
      <c r="IA506" s="1"/>
      <c r="IB506" s="1"/>
      <c r="IC506" s="1"/>
      <c r="ID506" s="1"/>
    </row>
    <row r="507" spans="18:238" ht="43.5" customHeight="1">
      <c r="R507" s="37"/>
      <c r="T507" s="25"/>
      <c r="X507" s="27"/>
      <c r="Y507" s="27"/>
      <c r="AA507" s="3"/>
      <c r="AB507" s="3"/>
      <c r="AC507" s="3"/>
      <c r="AD507" s="3"/>
      <c r="AE507" s="3"/>
      <c r="AF507" s="3"/>
      <c r="AG507" s="3"/>
      <c r="AH507" s="3"/>
      <c r="AI507" s="3"/>
      <c r="AJ507" s="3"/>
      <c r="HU507" s="1"/>
      <c r="HV507" s="1"/>
      <c r="HW507" s="1"/>
      <c r="HX507" s="1"/>
      <c r="HY507" s="1"/>
      <c r="HZ507" s="1"/>
      <c r="IA507" s="1"/>
      <c r="IB507" s="1"/>
      <c r="IC507" s="1"/>
      <c r="ID507" s="1"/>
    </row>
    <row r="508" spans="18:238" ht="43.5" customHeight="1">
      <c r="R508" s="37"/>
      <c r="T508" s="25"/>
      <c r="X508" s="27"/>
      <c r="Y508" s="27"/>
      <c r="AA508" s="3"/>
      <c r="AB508" s="3"/>
      <c r="AC508" s="3"/>
      <c r="AD508" s="3"/>
      <c r="AE508" s="3"/>
      <c r="AF508" s="3"/>
      <c r="AG508" s="3"/>
      <c r="AH508" s="3"/>
      <c r="AI508" s="3"/>
      <c r="AJ508" s="3"/>
      <c r="HU508" s="1"/>
      <c r="HV508" s="1"/>
      <c r="HW508" s="1"/>
      <c r="HX508" s="1"/>
      <c r="HY508" s="1"/>
      <c r="HZ508" s="1"/>
      <c r="IA508" s="1"/>
      <c r="IB508" s="1"/>
      <c r="IC508" s="1"/>
      <c r="ID508" s="1"/>
    </row>
    <row r="509" spans="18:238" ht="43.5" customHeight="1">
      <c r="R509" s="37"/>
      <c r="T509" s="25"/>
      <c r="X509" s="27"/>
      <c r="Y509" s="27"/>
      <c r="AA509" s="3"/>
      <c r="AB509" s="3"/>
      <c r="AC509" s="3"/>
      <c r="AD509" s="3"/>
      <c r="AE509" s="3"/>
      <c r="AF509" s="3"/>
      <c r="AG509" s="3"/>
      <c r="AH509" s="3"/>
      <c r="AI509" s="3"/>
      <c r="AJ509" s="3"/>
      <c r="HU509" s="1"/>
      <c r="HV509" s="1"/>
      <c r="HW509" s="1"/>
      <c r="HX509" s="1"/>
      <c r="HY509" s="1"/>
      <c r="HZ509" s="1"/>
      <c r="IA509" s="1"/>
      <c r="IB509" s="1"/>
      <c r="IC509" s="1"/>
      <c r="ID509" s="1"/>
    </row>
    <row r="510" spans="18:238" ht="43.5" customHeight="1">
      <c r="R510" s="37"/>
      <c r="T510" s="25"/>
      <c r="X510" s="27"/>
      <c r="Y510" s="27"/>
      <c r="AA510" s="3"/>
      <c r="AB510" s="3"/>
      <c r="AC510" s="3"/>
      <c r="AD510" s="3"/>
      <c r="AE510" s="3"/>
      <c r="AF510" s="3"/>
      <c r="AG510" s="3"/>
      <c r="AH510" s="3"/>
      <c r="AI510" s="3"/>
      <c r="AJ510" s="3"/>
      <c r="HU510" s="1"/>
      <c r="HV510" s="1"/>
      <c r="HW510" s="1"/>
      <c r="HX510" s="1"/>
      <c r="HY510" s="1"/>
      <c r="HZ510" s="1"/>
      <c r="IA510" s="1"/>
      <c r="IB510" s="1"/>
      <c r="IC510" s="1"/>
      <c r="ID510" s="1"/>
    </row>
    <row r="511" spans="18:238" ht="43.5" customHeight="1">
      <c r="R511" s="37"/>
      <c r="T511" s="25"/>
      <c r="X511" s="27"/>
      <c r="Y511" s="27"/>
      <c r="AA511" s="3"/>
      <c r="AB511" s="3"/>
      <c r="AC511" s="3"/>
      <c r="AD511" s="3"/>
      <c r="AE511" s="3"/>
      <c r="AF511" s="3"/>
      <c r="AG511" s="3"/>
      <c r="AH511" s="3"/>
      <c r="AI511" s="3"/>
      <c r="AJ511" s="3"/>
      <c r="HU511" s="1"/>
      <c r="HV511" s="1"/>
      <c r="HW511" s="1"/>
      <c r="HX511" s="1"/>
      <c r="HY511" s="1"/>
      <c r="HZ511" s="1"/>
      <c r="IA511" s="1"/>
      <c r="IB511" s="1"/>
      <c r="IC511" s="1"/>
      <c r="ID511" s="1"/>
    </row>
    <row r="512" spans="18:238" ht="43.5" customHeight="1">
      <c r="R512" s="37"/>
      <c r="T512" s="25"/>
      <c r="X512" s="27"/>
      <c r="Y512" s="27"/>
      <c r="AA512" s="3"/>
      <c r="AB512" s="3"/>
      <c r="AC512" s="3"/>
      <c r="AD512" s="3"/>
      <c r="AE512" s="3"/>
      <c r="AF512" s="3"/>
      <c r="AG512" s="3"/>
      <c r="AH512" s="3"/>
      <c r="AI512" s="3"/>
      <c r="AJ512" s="3"/>
      <c r="HU512" s="1"/>
      <c r="HV512" s="1"/>
      <c r="HW512" s="1"/>
      <c r="HX512" s="1"/>
      <c r="HY512" s="1"/>
      <c r="HZ512" s="1"/>
      <c r="IA512" s="1"/>
      <c r="IB512" s="1"/>
      <c r="IC512" s="1"/>
      <c r="ID512" s="1"/>
    </row>
    <row r="513" spans="18:238" ht="43.5" customHeight="1">
      <c r="R513" s="37"/>
      <c r="T513" s="25"/>
      <c r="X513" s="27"/>
      <c r="Y513" s="27"/>
      <c r="AA513" s="3"/>
      <c r="AB513" s="3"/>
      <c r="AC513" s="3"/>
      <c r="AD513" s="3"/>
      <c r="AE513" s="3"/>
      <c r="AF513" s="3"/>
      <c r="AG513" s="3"/>
      <c r="AH513" s="3"/>
      <c r="AI513" s="3"/>
      <c r="AJ513" s="3"/>
      <c r="HU513" s="1"/>
      <c r="HV513" s="1"/>
      <c r="HW513" s="1"/>
      <c r="HX513" s="1"/>
      <c r="HY513" s="1"/>
      <c r="HZ513" s="1"/>
      <c r="IA513" s="1"/>
      <c r="IB513" s="1"/>
      <c r="IC513" s="1"/>
      <c r="ID513" s="1"/>
    </row>
    <row r="514" spans="18:238" ht="43.5" customHeight="1">
      <c r="R514" s="37"/>
      <c r="T514" s="25"/>
      <c r="X514" s="27"/>
      <c r="Y514" s="27"/>
      <c r="AA514" s="3"/>
      <c r="AB514" s="3"/>
      <c r="AC514" s="3"/>
      <c r="AD514" s="3"/>
      <c r="AE514" s="3"/>
      <c r="AF514" s="3"/>
      <c r="AG514" s="3"/>
      <c r="AH514" s="3"/>
      <c r="AI514" s="3"/>
      <c r="AJ514" s="3"/>
      <c r="HU514" s="1"/>
      <c r="HV514" s="1"/>
      <c r="HW514" s="1"/>
      <c r="HX514" s="1"/>
      <c r="HY514" s="1"/>
      <c r="HZ514" s="1"/>
      <c r="IA514" s="1"/>
      <c r="IB514" s="1"/>
      <c r="IC514" s="1"/>
      <c r="ID514" s="1"/>
    </row>
    <row r="515" spans="18:238" ht="43.5" customHeight="1">
      <c r="R515" s="37"/>
      <c r="T515" s="25"/>
      <c r="X515" s="27"/>
      <c r="Y515" s="27"/>
      <c r="AA515" s="3"/>
      <c r="AB515" s="3"/>
      <c r="AC515" s="3"/>
      <c r="AD515" s="3"/>
      <c r="AE515" s="3"/>
      <c r="AF515" s="3"/>
      <c r="AG515" s="3"/>
      <c r="AH515" s="3"/>
      <c r="AI515" s="3"/>
      <c r="AJ515" s="3"/>
      <c r="HU515" s="1"/>
      <c r="HV515" s="1"/>
      <c r="HW515" s="1"/>
      <c r="HX515" s="1"/>
      <c r="HY515" s="1"/>
      <c r="HZ515" s="1"/>
      <c r="IA515" s="1"/>
      <c r="IB515" s="1"/>
      <c r="IC515" s="1"/>
      <c r="ID515" s="1"/>
    </row>
    <row r="516" spans="18:238" ht="43.5" customHeight="1">
      <c r="R516" s="37"/>
      <c r="T516" s="25"/>
      <c r="X516" s="27"/>
      <c r="Y516" s="27"/>
      <c r="AA516" s="3"/>
      <c r="AB516" s="3"/>
      <c r="AC516" s="3"/>
      <c r="AD516" s="3"/>
      <c r="AE516" s="3"/>
      <c r="AF516" s="3"/>
      <c r="AG516" s="3"/>
      <c r="AH516" s="3"/>
      <c r="AI516" s="3"/>
      <c r="AJ516" s="3"/>
      <c r="HU516" s="1"/>
      <c r="HV516" s="1"/>
      <c r="HW516" s="1"/>
      <c r="HX516" s="1"/>
      <c r="HY516" s="1"/>
      <c r="HZ516" s="1"/>
      <c r="IA516" s="1"/>
      <c r="IB516" s="1"/>
      <c r="IC516" s="1"/>
      <c r="ID516" s="1"/>
    </row>
    <row r="517" spans="18:238" ht="43.5" customHeight="1">
      <c r="R517" s="37"/>
      <c r="T517" s="25"/>
      <c r="X517" s="27"/>
      <c r="Y517" s="27"/>
      <c r="AA517" s="3"/>
      <c r="AB517" s="3"/>
      <c r="AC517" s="3"/>
      <c r="AD517" s="3"/>
      <c r="AE517" s="3"/>
      <c r="AF517" s="3"/>
      <c r="AG517" s="3"/>
      <c r="AH517" s="3"/>
      <c r="AI517" s="3"/>
      <c r="AJ517" s="3"/>
      <c r="HU517" s="1"/>
      <c r="HV517" s="1"/>
      <c r="HW517" s="1"/>
      <c r="HX517" s="1"/>
      <c r="HY517" s="1"/>
      <c r="HZ517" s="1"/>
      <c r="IA517" s="1"/>
      <c r="IB517" s="1"/>
      <c r="IC517" s="1"/>
      <c r="ID517" s="1"/>
    </row>
    <row r="518" spans="18:238" ht="43.5" customHeight="1">
      <c r="R518" s="37"/>
      <c r="T518" s="25"/>
      <c r="X518" s="27"/>
      <c r="Y518" s="27"/>
      <c r="AA518" s="3"/>
      <c r="AB518" s="3"/>
      <c r="AC518" s="3"/>
      <c r="AD518" s="3"/>
      <c r="AE518" s="3"/>
      <c r="AF518" s="3"/>
      <c r="AG518" s="3"/>
      <c r="AH518" s="3"/>
      <c r="AI518" s="3"/>
      <c r="AJ518" s="3"/>
      <c r="HU518" s="1"/>
      <c r="HV518" s="1"/>
      <c r="HW518" s="1"/>
      <c r="HX518" s="1"/>
      <c r="HY518" s="1"/>
      <c r="HZ518" s="1"/>
      <c r="IA518" s="1"/>
      <c r="IB518" s="1"/>
      <c r="IC518" s="1"/>
      <c r="ID518" s="1"/>
    </row>
    <row r="519" spans="18:238" ht="43.5" customHeight="1">
      <c r="R519" s="37"/>
      <c r="T519" s="25"/>
      <c r="X519" s="27"/>
      <c r="Y519" s="27"/>
      <c r="AA519" s="3"/>
      <c r="AB519" s="3"/>
      <c r="AC519" s="3"/>
      <c r="AD519" s="3"/>
      <c r="AE519" s="3"/>
      <c r="AF519" s="3"/>
      <c r="AG519" s="3"/>
      <c r="AH519" s="3"/>
      <c r="AI519" s="3"/>
      <c r="AJ519" s="3"/>
      <c r="HU519" s="1"/>
      <c r="HV519" s="1"/>
      <c r="HW519" s="1"/>
      <c r="HX519" s="1"/>
      <c r="HY519" s="1"/>
      <c r="HZ519" s="1"/>
      <c r="IA519" s="1"/>
      <c r="IB519" s="1"/>
      <c r="IC519" s="1"/>
      <c r="ID519" s="1"/>
    </row>
    <row r="520" spans="18:238" ht="43.5" customHeight="1">
      <c r="R520" s="37"/>
      <c r="T520" s="25"/>
      <c r="X520" s="27"/>
      <c r="Y520" s="27"/>
      <c r="AA520" s="3"/>
      <c r="AB520" s="3"/>
      <c r="AC520" s="3"/>
      <c r="AD520" s="3"/>
      <c r="AE520" s="3"/>
      <c r="AF520" s="3"/>
      <c r="AG520" s="3"/>
      <c r="AH520" s="3"/>
      <c r="AI520" s="3"/>
      <c r="AJ520" s="3"/>
      <c r="HU520" s="1"/>
      <c r="HV520" s="1"/>
      <c r="HW520" s="1"/>
      <c r="HX520" s="1"/>
      <c r="HY520" s="1"/>
      <c r="HZ520" s="1"/>
      <c r="IA520" s="1"/>
      <c r="IB520" s="1"/>
      <c r="IC520" s="1"/>
      <c r="ID520" s="1"/>
    </row>
    <row r="521" spans="18:238" ht="43.5" customHeight="1">
      <c r="R521" s="37"/>
      <c r="T521" s="25"/>
      <c r="X521" s="27"/>
      <c r="Y521" s="27"/>
      <c r="AA521" s="3"/>
      <c r="AB521" s="3"/>
      <c r="AC521" s="3"/>
      <c r="AD521" s="3"/>
      <c r="AE521" s="3"/>
      <c r="AF521" s="3"/>
      <c r="AG521" s="3"/>
      <c r="AH521" s="3"/>
      <c r="AI521" s="3"/>
      <c r="AJ521" s="3"/>
      <c r="HU521" s="1"/>
      <c r="HV521" s="1"/>
      <c r="HW521" s="1"/>
      <c r="HX521" s="1"/>
      <c r="HY521" s="1"/>
      <c r="HZ521" s="1"/>
      <c r="IA521" s="1"/>
      <c r="IB521" s="1"/>
      <c r="IC521" s="1"/>
      <c r="ID521" s="1"/>
    </row>
    <row r="522" spans="18:238" ht="43.5" customHeight="1">
      <c r="R522" s="37"/>
      <c r="T522" s="25"/>
      <c r="X522" s="27"/>
      <c r="Y522" s="27"/>
      <c r="AA522" s="3"/>
      <c r="AB522" s="3"/>
      <c r="AC522" s="3"/>
      <c r="AD522" s="3"/>
      <c r="AE522" s="3"/>
      <c r="AF522" s="3"/>
      <c r="AG522" s="3"/>
      <c r="AH522" s="3"/>
      <c r="AI522" s="3"/>
      <c r="AJ522" s="3"/>
      <c r="HU522" s="1"/>
      <c r="HV522" s="1"/>
      <c r="HW522" s="1"/>
      <c r="HX522" s="1"/>
      <c r="HY522" s="1"/>
      <c r="HZ522" s="1"/>
      <c r="IA522" s="1"/>
      <c r="IB522" s="1"/>
      <c r="IC522" s="1"/>
      <c r="ID522" s="1"/>
    </row>
    <row r="523" spans="18:238" ht="43.5" customHeight="1">
      <c r="R523" s="37"/>
      <c r="T523" s="25"/>
      <c r="X523" s="27"/>
      <c r="Y523" s="27"/>
      <c r="AA523" s="3"/>
      <c r="AB523" s="3"/>
      <c r="AC523" s="3"/>
      <c r="AD523" s="3"/>
      <c r="AE523" s="3"/>
      <c r="AF523" s="3"/>
      <c r="AG523" s="3"/>
      <c r="AH523" s="3"/>
      <c r="AI523" s="3"/>
      <c r="AJ523" s="3"/>
      <c r="HU523" s="1"/>
      <c r="HV523" s="1"/>
      <c r="HW523" s="1"/>
      <c r="HX523" s="1"/>
      <c r="HY523" s="1"/>
      <c r="HZ523" s="1"/>
      <c r="IA523" s="1"/>
      <c r="IB523" s="1"/>
      <c r="IC523" s="1"/>
      <c r="ID523" s="1"/>
    </row>
    <row r="524" spans="18:238" ht="43.5" customHeight="1">
      <c r="R524" s="37"/>
      <c r="T524" s="25"/>
      <c r="X524" s="27"/>
      <c r="Y524" s="27"/>
      <c r="AA524" s="3"/>
      <c r="AB524" s="3"/>
      <c r="AC524" s="3"/>
      <c r="AD524" s="3"/>
      <c r="AE524" s="3"/>
      <c r="AF524" s="3"/>
      <c r="AG524" s="3"/>
      <c r="AH524" s="3"/>
      <c r="AI524" s="3"/>
      <c r="AJ524" s="3"/>
      <c r="HU524" s="1"/>
      <c r="HV524" s="1"/>
      <c r="HW524" s="1"/>
      <c r="HX524" s="1"/>
      <c r="HY524" s="1"/>
      <c r="HZ524" s="1"/>
      <c r="IA524" s="1"/>
      <c r="IB524" s="1"/>
      <c r="IC524" s="1"/>
      <c r="ID524" s="1"/>
    </row>
    <row r="525" spans="18:238" ht="43.5" customHeight="1">
      <c r="R525" s="37"/>
      <c r="T525" s="25"/>
      <c r="X525" s="27"/>
      <c r="Y525" s="27"/>
      <c r="AA525" s="3"/>
      <c r="AB525" s="3"/>
      <c r="AC525" s="3"/>
      <c r="AD525" s="3"/>
      <c r="AE525" s="3"/>
      <c r="AF525" s="3"/>
      <c r="AG525" s="3"/>
      <c r="AH525" s="3"/>
      <c r="AI525" s="3"/>
      <c r="AJ525" s="3"/>
      <c r="HU525" s="1"/>
      <c r="HV525" s="1"/>
      <c r="HW525" s="1"/>
      <c r="HX525" s="1"/>
      <c r="HY525" s="1"/>
      <c r="HZ525" s="1"/>
      <c r="IA525" s="1"/>
      <c r="IB525" s="1"/>
      <c r="IC525" s="1"/>
      <c r="ID525" s="1"/>
    </row>
    <row r="526" spans="18:238" ht="43.5" customHeight="1">
      <c r="R526" s="37"/>
      <c r="T526" s="25"/>
      <c r="X526" s="27"/>
      <c r="Y526" s="27"/>
      <c r="AA526" s="3"/>
      <c r="AB526" s="3"/>
      <c r="AC526" s="3"/>
      <c r="AD526" s="3"/>
      <c r="AE526" s="3"/>
      <c r="AF526" s="3"/>
      <c r="AG526" s="3"/>
      <c r="AH526" s="3"/>
      <c r="AI526" s="3"/>
      <c r="AJ526" s="3"/>
      <c r="HU526" s="1"/>
      <c r="HV526" s="1"/>
      <c r="HW526" s="1"/>
      <c r="HX526" s="1"/>
      <c r="HY526" s="1"/>
      <c r="HZ526" s="1"/>
      <c r="IA526" s="1"/>
      <c r="IB526" s="1"/>
      <c r="IC526" s="1"/>
      <c r="ID526" s="1"/>
    </row>
    <row r="527" spans="18:238" ht="43.5" customHeight="1">
      <c r="R527" s="37"/>
      <c r="T527" s="25"/>
      <c r="X527" s="27"/>
      <c r="Y527" s="27"/>
      <c r="AA527" s="3"/>
      <c r="AB527" s="3"/>
      <c r="AC527" s="3"/>
      <c r="AD527" s="3"/>
      <c r="AE527" s="3"/>
      <c r="AF527" s="3"/>
      <c r="AG527" s="3"/>
      <c r="AH527" s="3"/>
      <c r="AI527" s="3"/>
      <c r="AJ527" s="3"/>
      <c r="HU527" s="1"/>
      <c r="HV527" s="1"/>
      <c r="HW527" s="1"/>
      <c r="HX527" s="1"/>
      <c r="HY527" s="1"/>
      <c r="HZ527" s="1"/>
      <c r="IA527" s="1"/>
      <c r="IB527" s="1"/>
      <c r="IC527" s="1"/>
      <c r="ID527" s="1"/>
    </row>
    <row r="528" spans="18:238" ht="43.5" customHeight="1">
      <c r="R528" s="37"/>
      <c r="T528" s="25"/>
      <c r="X528" s="27"/>
      <c r="Y528" s="27"/>
      <c r="AA528" s="3"/>
      <c r="AB528" s="3"/>
      <c r="AC528" s="3"/>
      <c r="AD528" s="3"/>
      <c r="AE528" s="3"/>
      <c r="AF528" s="3"/>
      <c r="AG528" s="3"/>
      <c r="AH528" s="3"/>
      <c r="AI528" s="3"/>
      <c r="AJ528" s="3"/>
      <c r="HU528" s="1"/>
      <c r="HV528" s="1"/>
      <c r="HW528" s="1"/>
      <c r="HX528" s="1"/>
      <c r="HY528" s="1"/>
      <c r="HZ528" s="1"/>
      <c r="IA528" s="1"/>
      <c r="IB528" s="1"/>
      <c r="IC528" s="1"/>
      <c r="ID528" s="1"/>
    </row>
    <row r="529" spans="18:238" ht="43.5" customHeight="1">
      <c r="R529" s="37"/>
      <c r="T529" s="25"/>
      <c r="X529" s="27"/>
      <c r="Y529" s="27"/>
      <c r="AA529" s="3"/>
      <c r="AB529" s="3"/>
      <c r="AC529" s="3"/>
      <c r="AD529" s="3"/>
      <c r="AE529" s="3"/>
      <c r="AF529" s="3"/>
      <c r="AG529" s="3"/>
      <c r="AH529" s="3"/>
      <c r="AI529" s="3"/>
      <c r="AJ529" s="3"/>
      <c r="HU529" s="1"/>
      <c r="HV529" s="1"/>
      <c r="HW529" s="1"/>
      <c r="HX529" s="1"/>
      <c r="HY529" s="1"/>
      <c r="HZ529" s="1"/>
      <c r="IA529" s="1"/>
      <c r="IB529" s="1"/>
      <c r="IC529" s="1"/>
      <c r="ID529" s="1"/>
    </row>
    <row r="530" spans="18:238" ht="43.5" customHeight="1">
      <c r="R530" s="37"/>
      <c r="T530" s="25"/>
      <c r="X530" s="27"/>
      <c r="Y530" s="27"/>
      <c r="AA530" s="3"/>
      <c r="AB530" s="3"/>
      <c r="AC530" s="3"/>
      <c r="AD530" s="3"/>
      <c r="AE530" s="3"/>
      <c r="AF530" s="3"/>
      <c r="AG530" s="3"/>
      <c r="AH530" s="3"/>
      <c r="AI530" s="3"/>
      <c r="AJ530" s="3"/>
      <c r="HU530" s="1"/>
      <c r="HV530" s="1"/>
      <c r="HW530" s="1"/>
      <c r="HX530" s="1"/>
      <c r="HY530" s="1"/>
      <c r="HZ530" s="1"/>
      <c r="IA530" s="1"/>
      <c r="IB530" s="1"/>
      <c r="IC530" s="1"/>
      <c r="ID530" s="1"/>
    </row>
    <row r="531" spans="18:238" ht="43.5" customHeight="1">
      <c r="R531" s="37"/>
      <c r="T531" s="25"/>
      <c r="X531" s="27"/>
      <c r="Y531" s="27"/>
      <c r="AA531" s="3"/>
      <c r="AB531" s="3"/>
      <c r="AC531" s="3"/>
      <c r="AD531" s="3"/>
      <c r="AE531" s="3"/>
      <c r="AF531" s="3"/>
      <c r="AG531" s="3"/>
      <c r="AH531" s="3"/>
      <c r="AI531" s="3"/>
      <c r="AJ531" s="3"/>
      <c r="HU531" s="1"/>
      <c r="HV531" s="1"/>
      <c r="HW531" s="1"/>
      <c r="HX531" s="1"/>
      <c r="HY531" s="1"/>
      <c r="HZ531" s="1"/>
      <c r="IA531" s="1"/>
      <c r="IB531" s="1"/>
      <c r="IC531" s="1"/>
      <c r="ID531" s="1"/>
    </row>
    <row r="532" spans="18:238" ht="43.5" customHeight="1">
      <c r="R532" s="37"/>
      <c r="T532" s="25"/>
      <c r="X532" s="27"/>
      <c r="Y532" s="27"/>
      <c r="AA532" s="3"/>
      <c r="AB532" s="3"/>
      <c r="AC532" s="3"/>
      <c r="AD532" s="3"/>
      <c r="AE532" s="3"/>
      <c r="AF532" s="3"/>
      <c r="AG532" s="3"/>
      <c r="AH532" s="3"/>
      <c r="AI532" s="3"/>
      <c r="AJ532" s="3"/>
      <c r="HU532" s="1"/>
      <c r="HV532" s="1"/>
      <c r="HW532" s="1"/>
      <c r="HX532" s="1"/>
      <c r="HY532" s="1"/>
      <c r="HZ532" s="1"/>
      <c r="IA532" s="1"/>
      <c r="IB532" s="1"/>
      <c r="IC532" s="1"/>
      <c r="ID532" s="1"/>
    </row>
    <row r="533" spans="18:238" ht="43.5" customHeight="1">
      <c r="R533" s="37"/>
      <c r="T533" s="25"/>
      <c r="X533" s="27"/>
      <c r="Y533" s="27"/>
      <c r="AA533" s="3"/>
      <c r="AB533" s="3"/>
      <c r="AC533" s="3"/>
      <c r="AD533" s="3"/>
      <c r="AE533" s="3"/>
      <c r="AF533" s="3"/>
      <c r="AG533" s="3"/>
      <c r="AH533" s="3"/>
      <c r="AI533" s="3"/>
      <c r="AJ533" s="3"/>
      <c r="HU533" s="1"/>
      <c r="HV533" s="1"/>
      <c r="HW533" s="1"/>
      <c r="HX533" s="1"/>
      <c r="HY533" s="1"/>
      <c r="HZ533" s="1"/>
      <c r="IA533" s="1"/>
      <c r="IB533" s="1"/>
      <c r="IC533" s="1"/>
      <c r="ID533" s="1"/>
    </row>
    <row r="534" spans="18:238" ht="43.5" customHeight="1">
      <c r="R534" s="37"/>
      <c r="T534" s="25"/>
      <c r="X534" s="27"/>
      <c r="Y534" s="27"/>
      <c r="AA534" s="3"/>
      <c r="AB534" s="3"/>
      <c r="AC534" s="3"/>
      <c r="AD534" s="3"/>
      <c r="AE534" s="3"/>
      <c r="AF534" s="3"/>
      <c r="AG534" s="3"/>
      <c r="AH534" s="3"/>
      <c r="AI534" s="3"/>
      <c r="AJ534" s="3"/>
      <c r="HU534" s="1"/>
      <c r="HV534" s="1"/>
      <c r="HW534" s="1"/>
      <c r="HX534" s="1"/>
      <c r="HY534" s="1"/>
      <c r="HZ534" s="1"/>
      <c r="IA534" s="1"/>
      <c r="IB534" s="1"/>
      <c r="IC534" s="1"/>
      <c r="ID534" s="1"/>
    </row>
    <row r="535" spans="18:238" ht="43.5" customHeight="1">
      <c r="R535" s="37"/>
      <c r="T535" s="25"/>
      <c r="X535" s="27"/>
      <c r="Y535" s="27"/>
      <c r="AA535" s="3"/>
      <c r="AB535" s="3"/>
      <c r="AC535" s="3"/>
      <c r="AD535" s="3"/>
      <c r="AE535" s="3"/>
      <c r="AF535" s="3"/>
      <c r="AG535" s="3"/>
      <c r="AH535" s="3"/>
      <c r="AI535" s="3"/>
      <c r="AJ535" s="3"/>
      <c r="HU535" s="1"/>
      <c r="HV535" s="1"/>
      <c r="HW535" s="1"/>
      <c r="HX535" s="1"/>
      <c r="HY535" s="1"/>
      <c r="HZ535" s="1"/>
      <c r="IA535" s="1"/>
      <c r="IB535" s="1"/>
      <c r="IC535" s="1"/>
      <c r="ID535" s="1"/>
    </row>
    <row r="536" spans="18:238" ht="43.5" customHeight="1">
      <c r="R536" s="37"/>
      <c r="T536" s="25"/>
      <c r="X536" s="27"/>
      <c r="Y536" s="27"/>
      <c r="AA536" s="3"/>
      <c r="AB536" s="3"/>
      <c r="AC536" s="3"/>
      <c r="AD536" s="3"/>
      <c r="AE536" s="3"/>
      <c r="AF536" s="3"/>
      <c r="AG536" s="3"/>
      <c r="AH536" s="3"/>
      <c r="AI536" s="3"/>
      <c r="AJ536" s="3"/>
      <c r="HU536" s="1"/>
      <c r="HV536" s="1"/>
      <c r="HW536" s="1"/>
      <c r="HX536" s="1"/>
      <c r="HY536" s="1"/>
      <c r="HZ536" s="1"/>
      <c r="IA536" s="1"/>
      <c r="IB536" s="1"/>
      <c r="IC536" s="1"/>
      <c r="ID536" s="1"/>
    </row>
    <row r="537" spans="18:238" ht="43.5" customHeight="1">
      <c r="R537" s="37"/>
      <c r="T537" s="25"/>
      <c r="X537" s="27"/>
      <c r="Y537" s="27"/>
      <c r="AA537" s="3"/>
      <c r="AB537" s="3"/>
      <c r="AC537" s="3"/>
      <c r="AD537" s="3"/>
      <c r="AE537" s="3"/>
      <c r="AF537" s="3"/>
      <c r="AG537" s="3"/>
      <c r="AH537" s="3"/>
      <c r="AI537" s="3"/>
      <c r="AJ537" s="3"/>
      <c r="HU537" s="1"/>
      <c r="HV537" s="1"/>
      <c r="HW537" s="1"/>
      <c r="HX537" s="1"/>
      <c r="HY537" s="1"/>
      <c r="HZ537" s="1"/>
      <c r="IA537" s="1"/>
      <c r="IB537" s="1"/>
      <c r="IC537" s="1"/>
      <c r="ID537" s="1"/>
    </row>
    <row r="538" spans="18:238" ht="43.5" customHeight="1">
      <c r="R538" s="37"/>
      <c r="T538" s="25"/>
      <c r="X538" s="27"/>
      <c r="Y538" s="27"/>
      <c r="AA538" s="3"/>
      <c r="AB538" s="3"/>
      <c r="AC538" s="3"/>
      <c r="AD538" s="3"/>
      <c r="AE538" s="3"/>
      <c r="AF538" s="3"/>
      <c r="AG538" s="3"/>
      <c r="AH538" s="3"/>
      <c r="AI538" s="3"/>
      <c r="AJ538" s="3"/>
      <c r="HU538" s="1"/>
      <c r="HV538" s="1"/>
      <c r="HW538" s="1"/>
      <c r="HX538" s="1"/>
      <c r="HY538" s="1"/>
      <c r="HZ538" s="1"/>
      <c r="IA538" s="1"/>
      <c r="IB538" s="1"/>
      <c r="IC538" s="1"/>
      <c r="ID538" s="1"/>
    </row>
    <row r="539" spans="18:238" ht="43.5" customHeight="1">
      <c r="R539" s="37"/>
      <c r="T539" s="25"/>
      <c r="X539" s="27"/>
      <c r="Y539" s="27"/>
      <c r="AA539" s="3"/>
      <c r="AB539" s="3"/>
      <c r="AC539" s="3"/>
      <c r="AD539" s="3"/>
      <c r="AE539" s="3"/>
      <c r="AF539" s="3"/>
      <c r="AG539" s="3"/>
      <c r="AH539" s="3"/>
      <c r="AI539" s="3"/>
      <c r="AJ539" s="3"/>
      <c r="HU539" s="1"/>
      <c r="HV539" s="1"/>
      <c r="HW539" s="1"/>
      <c r="HX539" s="1"/>
      <c r="HY539" s="1"/>
      <c r="HZ539" s="1"/>
      <c r="IA539" s="1"/>
      <c r="IB539" s="1"/>
      <c r="IC539" s="1"/>
      <c r="ID539" s="1"/>
    </row>
    <row r="540" spans="18:238" ht="43.5" customHeight="1">
      <c r="R540" s="37"/>
      <c r="T540" s="25"/>
      <c r="X540" s="27"/>
      <c r="Y540" s="27"/>
      <c r="AA540" s="3"/>
      <c r="AB540" s="3"/>
      <c r="AC540" s="3"/>
      <c r="AD540" s="3"/>
      <c r="AE540" s="3"/>
      <c r="AF540" s="3"/>
      <c r="AG540" s="3"/>
      <c r="AH540" s="3"/>
      <c r="AI540" s="3"/>
      <c r="AJ540" s="3"/>
      <c r="HU540" s="1"/>
      <c r="HV540" s="1"/>
      <c r="HW540" s="1"/>
      <c r="HX540" s="1"/>
      <c r="HY540" s="1"/>
      <c r="HZ540" s="1"/>
      <c r="IA540" s="1"/>
      <c r="IB540" s="1"/>
      <c r="IC540" s="1"/>
      <c r="ID540" s="1"/>
    </row>
    <row r="541" spans="18:238" ht="43.5" customHeight="1">
      <c r="R541" s="37"/>
      <c r="T541" s="25"/>
      <c r="X541" s="27"/>
      <c r="Y541" s="27"/>
      <c r="AA541" s="3"/>
      <c r="AB541" s="3"/>
      <c r="AC541" s="3"/>
      <c r="AD541" s="3"/>
      <c r="AE541" s="3"/>
      <c r="AF541" s="3"/>
      <c r="AG541" s="3"/>
      <c r="AH541" s="3"/>
      <c r="AI541" s="3"/>
      <c r="AJ541" s="3"/>
      <c r="HU541" s="1"/>
      <c r="HV541" s="1"/>
      <c r="HW541" s="1"/>
      <c r="HX541" s="1"/>
      <c r="HY541" s="1"/>
      <c r="HZ541" s="1"/>
      <c r="IA541" s="1"/>
      <c r="IB541" s="1"/>
      <c r="IC541" s="1"/>
      <c r="ID541" s="1"/>
    </row>
    <row r="542" spans="18:238" ht="43.5" customHeight="1">
      <c r="R542" s="37"/>
      <c r="T542" s="25"/>
      <c r="X542" s="27"/>
      <c r="Y542" s="27"/>
      <c r="AA542" s="3"/>
      <c r="AB542" s="3"/>
      <c r="AC542" s="3"/>
      <c r="AD542" s="3"/>
      <c r="AE542" s="3"/>
      <c r="AF542" s="3"/>
      <c r="AG542" s="3"/>
      <c r="AH542" s="3"/>
      <c r="AI542" s="3"/>
      <c r="AJ542" s="3"/>
      <c r="HU542" s="1"/>
      <c r="HV542" s="1"/>
      <c r="HW542" s="1"/>
      <c r="HX542" s="1"/>
      <c r="HY542" s="1"/>
      <c r="HZ542" s="1"/>
      <c r="IA542" s="1"/>
      <c r="IB542" s="1"/>
      <c r="IC542" s="1"/>
      <c r="ID542" s="1"/>
    </row>
    <row r="543" spans="18:238" ht="43.5" customHeight="1">
      <c r="R543" s="37"/>
      <c r="T543" s="25"/>
      <c r="X543" s="27"/>
      <c r="Y543" s="27"/>
      <c r="AA543" s="3"/>
      <c r="AB543" s="3"/>
      <c r="AC543" s="3"/>
      <c r="AD543" s="3"/>
      <c r="AE543" s="3"/>
      <c r="AF543" s="3"/>
      <c r="AG543" s="3"/>
      <c r="AH543" s="3"/>
      <c r="AI543" s="3"/>
      <c r="AJ543" s="3"/>
      <c r="HU543" s="1"/>
      <c r="HV543" s="1"/>
      <c r="HW543" s="1"/>
      <c r="HX543" s="1"/>
      <c r="HY543" s="1"/>
      <c r="HZ543" s="1"/>
      <c r="IA543" s="1"/>
      <c r="IB543" s="1"/>
      <c r="IC543" s="1"/>
      <c r="ID543" s="1"/>
    </row>
    <row r="544" spans="18:238" ht="43.5" customHeight="1">
      <c r="R544" s="37"/>
      <c r="T544" s="25"/>
      <c r="X544" s="27"/>
      <c r="Y544" s="27"/>
      <c r="AA544" s="3"/>
      <c r="AB544" s="3"/>
      <c r="AC544" s="3"/>
      <c r="AD544" s="3"/>
      <c r="AE544" s="3"/>
      <c r="AF544" s="3"/>
      <c r="AG544" s="3"/>
      <c r="AH544" s="3"/>
      <c r="AI544" s="3"/>
      <c r="AJ544" s="3"/>
      <c r="HU544" s="1"/>
      <c r="HV544" s="1"/>
      <c r="HW544" s="1"/>
      <c r="HX544" s="1"/>
      <c r="HY544" s="1"/>
      <c r="HZ544" s="1"/>
      <c r="IA544" s="1"/>
      <c r="IB544" s="1"/>
      <c r="IC544" s="1"/>
      <c r="ID544" s="1"/>
    </row>
    <row r="545" spans="18:238" ht="43.5" customHeight="1">
      <c r="R545" s="37"/>
      <c r="T545" s="25"/>
      <c r="X545" s="27"/>
      <c r="Y545" s="27"/>
      <c r="AA545" s="3"/>
      <c r="AB545" s="3"/>
      <c r="AC545" s="3"/>
      <c r="AD545" s="3"/>
      <c r="AE545" s="3"/>
      <c r="AF545" s="3"/>
      <c r="AG545" s="3"/>
      <c r="AH545" s="3"/>
      <c r="AI545" s="3"/>
      <c r="AJ545" s="3"/>
      <c r="HU545" s="1"/>
      <c r="HV545" s="1"/>
      <c r="HW545" s="1"/>
      <c r="HX545" s="1"/>
      <c r="HY545" s="1"/>
      <c r="HZ545" s="1"/>
      <c r="IA545" s="1"/>
      <c r="IB545" s="1"/>
      <c r="IC545" s="1"/>
      <c r="ID545" s="1"/>
    </row>
    <row r="546" spans="18:238" ht="43.5" customHeight="1">
      <c r="R546" s="37"/>
      <c r="T546" s="25"/>
      <c r="X546" s="27"/>
      <c r="Y546" s="27"/>
      <c r="AA546" s="3"/>
      <c r="AB546" s="3"/>
      <c r="AC546" s="3"/>
      <c r="AD546" s="3"/>
      <c r="AE546" s="3"/>
      <c r="AF546" s="3"/>
      <c r="AG546" s="3"/>
      <c r="AH546" s="3"/>
      <c r="AI546" s="3"/>
      <c r="AJ546" s="3"/>
      <c r="HU546" s="1"/>
      <c r="HV546" s="1"/>
      <c r="HW546" s="1"/>
      <c r="HX546" s="1"/>
      <c r="HY546" s="1"/>
      <c r="HZ546" s="1"/>
      <c r="IA546" s="1"/>
      <c r="IB546" s="1"/>
      <c r="IC546" s="1"/>
      <c r="ID546" s="1"/>
    </row>
    <row r="547" spans="18:238" ht="43.5" customHeight="1">
      <c r="R547" s="37"/>
      <c r="T547" s="25"/>
      <c r="X547" s="27"/>
      <c r="Y547" s="27"/>
      <c r="AA547" s="3"/>
      <c r="AB547" s="3"/>
      <c r="AC547" s="3"/>
      <c r="AD547" s="3"/>
      <c r="AE547" s="3"/>
      <c r="AF547" s="3"/>
      <c r="AG547" s="3"/>
      <c r="AH547" s="3"/>
      <c r="AI547" s="3"/>
      <c r="AJ547" s="3"/>
      <c r="HU547" s="1"/>
      <c r="HV547" s="1"/>
      <c r="HW547" s="1"/>
      <c r="HX547" s="1"/>
      <c r="HY547" s="1"/>
      <c r="HZ547" s="1"/>
      <c r="IA547" s="1"/>
      <c r="IB547" s="1"/>
      <c r="IC547" s="1"/>
      <c r="ID547" s="1"/>
    </row>
    <row r="548" spans="18:238" ht="43.5" customHeight="1">
      <c r="R548" s="37"/>
      <c r="T548" s="25"/>
      <c r="X548" s="27"/>
      <c r="Y548" s="27"/>
      <c r="AA548" s="3"/>
      <c r="AB548" s="3"/>
      <c r="AC548" s="3"/>
      <c r="AD548" s="3"/>
      <c r="AE548" s="3"/>
      <c r="AF548" s="3"/>
      <c r="AG548" s="3"/>
      <c r="AH548" s="3"/>
      <c r="AI548" s="3"/>
      <c r="AJ548" s="3"/>
      <c r="HU548" s="1"/>
      <c r="HV548" s="1"/>
      <c r="HW548" s="1"/>
      <c r="HX548" s="1"/>
      <c r="HY548" s="1"/>
      <c r="HZ548" s="1"/>
      <c r="IA548" s="1"/>
      <c r="IB548" s="1"/>
      <c r="IC548" s="1"/>
      <c r="ID548" s="1"/>
    </row>
    <row r="549" spans="18:238" ht="43.5" customHeight="1">
      <c r="R549" s="37"/>
      <c r="T549" s="25"/>
      <c r="X549" s="27"/>
      <c r="Y549" s="27"/>
      <c r="AA549" s="3"/>
      <c r="AB549" s="3"/>
      <c r="AC549" s="3"/>
      <c r="AD549" s="3"/>
      <c r="AE549" s="3"/>
      <c r="AF549" s="3"/>
      <c r="AG549" s="3"/>
      <c r="AH549" s="3"/>
      <c r="AI549" s="3"/>
      <c r="AJ549" s="3"/>
      <c r="HU549" s="1"/>
      <c r="HV549" s="1"/>
      <c r="HW549" s="1"/>
      <c r="HX549" s="1"/>
      <c r="HY549" s="1"/>
      <c r="HZ549" s="1"/>
      <c r="IA549" s="1"/>
      <c r="IB549" s="1"/>
      <c r="IC549" s="1"/>
      <c r="ID549" s="1"/>
    </row>
    <row r="550" spans="18:238" ht="43.5" customHeight="1">
      <c r="R550" s="37"/>
      <c r="T550" s="25"/>
      <c r="X550" s="27"/>
      <c r="Y550" s="27"/>
      <c r="AA550" s="3"/>
      <c r="AB550" s="3"/>
      <c r="AC550" s="3"/>
      <c r="AD550" s="3"/>
      <c r="AE550" s="3"/>
      <c r="AF550" s="3"/>
      <c r="AG550" s="3"/>
      <c r="AH550" s="3"/>
      <c r="AI550" s="3"/>
      <c r="AJ550" s="3"/>
      <c r="HU550" s="1"/>
      <c r="HV550" s="1"/>
      <c r="HW550" s="1"/>
      <c r="HX550" s="1"/>
      <c r="HY550" s="1"/>
      <c r="HZ550" s="1"/>
      <c r="IA550" s="1"/>
      <c r="IB550" s="1"/>
      <c r="IC550" s="1"/>
      <c r="ID550" s="1"/>
    </row>
    <row r="551" spans="18:238" ht="43.5" customHeight="1">
      <c r="R551" s="37"/>
      <c r="T551" s="25"/>
      <c r="X551" s="27"/>
      <c r="Y551" s="27"/>
      <c r="AA551" s="3"/>
      <c r="AB551" s="3"/>
      <c r="AC551" s="3"/>
      <c r="AD551" s="3"/>
      <c r="AE551" s="3"/>
      <c r="AF551" s="3"/>
      <c r="AG551" s="3"/>
      <c r="AH551" s="3"/>
      <c r="AI551" s="3"/>
      <c r="AJ551" s="3"/>
      <c r="HU551" s="1"/>
      <c r="HV551" s="1"/>
      <c r="HW551" s="1"/>
      <c r="HX551" s="1"/>
      <c r="HY551" s="1"/>
      <c r="HZ551" s="1"/>
      <c r="IA551" s="1"/>
      <c r="IB551" s="1"/>
      <c r="IC551" s="1"/>
      <c r="ID551" s="1"/>
    </row>
    <row r="552" spans="18:238" ht="43.5" customHeight="1">
      <c r="R552" s="37"/>
      <c r="T552" s="25"/>
      <c r="X552" s="27"/>
      <c r="Y552" s="27"/>
      <c r="AA552" s="3"/>
      <c r="AB552" s="3"/>
      <c r="AC552" s="3"/>
      <c r="AD552" s="3"/>
      <c r="AE552" s="3"/>
      <c r="AF552" s="3"/>
      <c r="AG552" s="3"/>
      <c r="AH552" s="3"/>
      <c r="AI552" s="3"/>
      <c r="AJ552" s="3"/>
      <c r="HU552" s="1"/>
      <c r="HV552" s="1"/>
      <c r="HW552" s="1"/>
      <c r="HX552" s="1"/>
      <c r="HY552" s="1"/>
      <c r="HZ552" s="1"/>
      <c r="IA552" s="1"/>
      <c r="IB552" s="1"/>
      <c r="IC552" s="1"/>
      <c r="ID552" s="1"/>
    </row>
    <row r="553" spans="18:238" ht="43.5" customHeight="1">
      <c r="R553" s="37"/>
      <c r="T553" s="25"/>
      <c r="X553" s="27"/>
      <c r="Y553" s="27"/>
      <c r="AA553" s="3"/>
      <c r="AB553" s="3"/>
      <c r="AC553" s="3"/>
      <c r="AD553" s="3"/>
      <c r="AE553" s="3"/>
      <c r="AF553" s="3"/>
      <c r="AG553" s="3"/>
      <c r="AH553" s="3"/>
      <c r="AI553" s="3"/>
      <c r="AJ553" s="3"/>
      <c r="HU553" s="1"/>
      <c r="HV553" s="1"/>
      <c r="HW553" s="1"/>
      <c r="HX553" s="1"/>
      <c r="HY553" s="1"/>
      <c r="HZ553" s="1"/>
      <c r="IA553" s="1"/>
      <c r="IB553" s="1"/>
      <c r="IC553" s="1"/>
      <c r="ID553" s="1"/>
    </row>
    <row r="554" spans="18:238" ht="43.5" customHeight="1">
      <c r="R554" s="37"/>
      <c r="T554" s="25"/>
      <c r="X554" s="27"/>
      <c r="Y554" s="27"/>
      <c r="AA554" s="3"/>
      <c r="AB554" s="3"/>
      <c r="AC554" s="3"/>
      <c r="AD554" s="3"/>
      <c r="AE554" s="3"/>
      <c r="AF554" s="3"/>
      <c r="AG554" s="3"/>
      <c r="AH554" s="3"/>
      <c r="AI554" s="3"/>
      <c r="AJ554" s="3"/>
      <c r="HU554" s="1"/>
      <c r="HV554" s="1"/>
      <c r="HW554" s="1"/>
      <c r="HX554" s="1"/>
      <c r="HY554" s="1"/>
      <c r="HZ554" s="1"/>
      <c r="IA554" s="1"/>
      <c r="IB554" s="1"/>
      <c r="IC554" s="1"/>
      <c r="ID554" s="1"/>
    </row>
    <row r="555" spans="18:238" ht="43.5" customHeight="1">
      <c r="R555" s="37"/>
      <c r="T555" s="25"/>
      <c r="X555" s="27"/>
      <c r="Y555" s="27"/>
      <c r="AA555" s="3"/>
      <c r="AB555" s="3"/>
      <c r="AC555" s="3"/>
      <c r="AD555" s="3"/>
      <c r="AE555" s="3"/>
      <c r="AF555" s="3"/>
      <c r="AG555" s="3"/>
      <c r="AH555" s="3"/>
      <c r="AI555" s="3"/>
      <c r="AJ555" s="3"/>
      <c r="HU555" s="1"/>
      <c r="HV555" s="1"/>
      <c r="HW555" s="1"/>
      <c r="HX555" s="1"/>
      <c r="HY555" s="1"/>
      <c r="HZ555" s="1"/>
      <c r="IA555" s="1"/>
      <c r="IB555" s="1"/>
      <c r="IC555" s="1"/>
      <c r="ID555" s="1"/>
    </row>
    <row r="556" spans="18:238" ht="43.5" customHeight="1">
      <c r="R556" s="37"/>
      <c r="T556" s="25"/>
      <c r="X556" s="27"/>
      <c r="Y556" s="27"/>
      <c r="AA556" s="3"/>
      <c r="AB556" s="3"/>
      <c r="AC556" s="3"/>
      <c r="AD556" s="3"/>
      <c r="AE556" s="3"/>
      <c r="AF556" s="3"/>
      <c r="AG556" s="3"/>
      <c r="AH556" s="3"/>
      <c r="AI556" s="3"/>
      <c r="AJ556" s="3"/>
      <c r="HU556" s="1"/>
      <c r="HV556" s="1"/>
      <c r="HW556" s="1"/>
      <c r="HX556" s="1"/>
      <c r="HY556" s="1"/>
      <c r="HZ556" s="1"/>
      <c r="IA556" s="1"/>
      <c r="IB556" s="1"/>
      <c r="IC556" s="1"/>
      <c r="ID556" s="1"/>
    </row>
    <row r="557" spans="18:238" ht="43.5" customHeight="1">
      <c r="R557" s="37"/>
      <c r="T557" s="25"/>
      <c r="X557" s="27"/>
      <c r="Y557" s="27"/>
      <c r="AA557" s="3"/>
      <c r="AB557" s="3"/>
      <c r="AC557" s="3"/>
      <c r="AD557" s="3"/>
      <c r="AE557" s="3"/>
      <c r="AF557" s="3"/>
      <c r="AG557" s="3"/>
      <c r="AH557" s="3"/>
      <c r="AI557" s="3"/>
      <c r="AJ557" s="3"/>
      <c r="HU557" s="1"/>
      <c r="HV557" s="1"/>
      <c r="HW557" s="1"/>
      <c r="HX557" s="1"/>
      <c r="HY557" s="1"/>
      <c r="HZ557" s="1"/>
      <c r="IA557" s="1"/>
      <c r="IB557" s="1"/>
      <c r="IC557" s="1"/>
      <c r="ID557" s="1"/>
    </row>
    <row r="558" spans="18:238" ht="43.5" customHeight="1">
      <c r="R558" s="37"/>
      <c r="T558" s="25"/>
      <c r="X558" s="27"/>
      <c r="Y558" s="27"/>
      <c r="AA558" s="3"/>
      <c r="AB558" s="3"/>
      <c r="AC558" s="3"/>
      <c r="AD558" s="3"/>
      <c r="AE558" s="3"/>
      <c r="AF558" s="3"/>
      <c r="AG558" s="3"/>
      <c r="AH558" s="3"/>
      <c r="AI558" s="3"/>
      <c r="AJ558" s="3"/>
      <c r="HU558" s="1"/>
      <c r="HV558" s="1"/>
      <c r="HW558" s="1"/>
      <c r="HX558" s="1"/>
      <c r="HY558" s="1"/>
      <c r="HZ558" s="1"/>
      <c r="IA558" s="1"/>
      <c r="IB558" s="1"/>
      <c r="IC558" s="1"/>
      <c r="ID558" s="1"/>
    </row>
    <row r="559" spans="18:238" ht="43.5" customHeight="1">
      <c r="R559" s="37"/>
      <c r="T559" s="25"/>
      <c r="X559" s="27"/>
      <c r="Y559" s="27"/>
      <c r="AA559" s="3"/>
      <c r="AB559" s="3"/>
      <c r="AC559" s="3"/>
      <c r="AD559" s="3"/>
      <c r="AE559" s="3"/>
      <c r="AF559" s="3"/>
      <c r="AG559" s="3"/>
      <c r="AH559" s="3"/>
      <c r="AI559" s="3"/>
      <c r="AJ559" s="3"/>
      <c r="HU559" s="1"/>
      <c r="HV559" s="1"/>
      <c r="HW559" s="1"/>
      <c r="HX559" s="1"/>
      <c r="HY559" s="1"/>
      <c r="HZ559" s="1"/>
      <c r="IA559" s="1"/>
      <c r="IB559" s="1"/>
      <c r="IC559" s="1"/>
      <c r="ID559" s="1"/>
    </row>
    <row r="560" spans="18:238" ht="43.5" customHeight="1">
      <c r="R560" s="37"/>
      <c r="T560" s="25"/>
      <c r="X560" s="27"/>
      <c r="Y560" s="27"/>
      <c r="AA560" s="3"/>
      <c r="AB560" s="3"/>
      <c r="AC560" s="3"/>
      <c r="AD560" s="3"/>
      <c r="AE560" s="3"/>
      <c r="AF560" s="3"/>
      <c r="AG560" s="3"/>
      <c r="AH560" s="3"/>
      <c r="AI560" s="3"/>
      <c r="AJ560" s="3"/>
      <c r="HU560" s="1"/>
      <c r="HV560" s="1"/>
      <c r="HW560" s="1"/>
      <c r="HX560" s="1"/>
      <c r="HY560" s="1"/>
      <c r="HZ560" s="1"/>
      <c r="IA560" s="1"/>
      <c r="IB560" s="1"/>
      <c r="IC560" s="1"/>
      <c r="ID560" s="1"/>
    </row>
    <row r="561" spans="18:238" ht="43.5" customHeight="1">
      <c r="R561" s="37"/>
      <c r="T561" s="25"/>
      <c r="X561" s="27"/>
      <c r="Y561" s="27"/>
      <c r="AA561" s="3"/>
      <c r="AB561" s="3"/>
      <c r="AC561" s="3"/>
      <c r="AD561" s="3"/>
      <c r="AE561" s="3"/>
      <c r="AF561" s="3"/>
      <c r="AG561" s="3"/>
      <c r="AH561" s="3"/>
      <c r="AI561" s="3"/>
      <c r="AJ561" s="3"/>
      <c r="HU561" s="1"/>
      <c r="HV561" s="1"/>
      <c r="HW561" s="1"/>
      <c r="HX561" s="1"/>
      <c r="HY561" s="1"/>
      <c r="HZ561" s="1"/>
      <c r="IA561" s="1"/>
      <c r="IB561" s="1"/>
      <c r="IC561" s="1"/>
      <c r="ID561" s="1"/>
    </row>
    <row r="348998" spans="1:5" ht="43.5" customHeight="1">
      <c r="A348998" s="2" t="s">
        <v>1058</v>
      </c>
      <c r="B348998" s="1" t="s">
        <v>1059</v>
      </c>
      <c r="C348998" s="96" t="s">
        <v>1060</v>
      </c>
      <c r="D348998" s="56" t="s">
        <v>1061</v>
      </c>
      <c r="E348998" s="37" t="s">
        <v>1062</v>
      </c>
    </row>
    <row r="348999" spans="1:5" ht="43.5" customHeight="1">
      <c r="A348999" s="2" t="s">
        <v>1063</v>
      </c>
      <c r="B348999" s="1" t="s">
        <v>1064</v>
      </c>
      <c r="C348999" s="96" t="s">
        <v>1065</v>
      </c>
      <c r="D348999" s="56" t="s">
        <v>1066</v>
      </c>
      <c r="E348999" s="37" t="s">
        <v>1067</v>
      </c>
    </row>
    <row r="349000" spans="1:5" ht="43.5" customHeight="1">
      <c r="A349000" s="2" t="s">
        <v>1068</v>
      </c>
      <c r="B349000" s="1" t="s">
        <v>1069</v>
      </c>
      <c r="C349000" s="96" t="s">
        <v>1070</v>
      </c>
      <c r="D349000" s="56" t="s">
        <v>1071</v>
      </c>
      <c r="E349000" s="37" t="s">
        <v>1072</v>
      </c>
    </row>
    <row r="349001" spans="1:5" ht="43.5" customHeight="1">
      <c r="A349001" s="2" t="s">
        <v>1073</v>
      </c>
      <c r="B349001" s="1" t="s">
        <v>1074</v>
      </c>
      <c r="C349001" s="96" t="s">
        <v>1075</v>
      </c>
      <c r="E349001" s="37" t="s">
        <v>1076</v>
      </c>
    </row>
    <row r="349002" spans="1:5" ht="43.5" customHeight="1">
      <c r="A349002" s="2" t="s">
        <v>1077</v>
      </c>
      <c r="C349002" s="96" t="s">
        <v>1078</v>
      </c>
    </row>
    <row r="349003" spans="1:5" ht="43.5" customHeight="1">
      <c r="A349003" s="2" t="s">
        <v>1079</v>
      </c>
    </row>
    <row r="349004" spans="1:5" ht="43.5" customHeight="1">
      <c r="A349004" s="2" t="s">
        <v>1080</v>
      </c>
    </row>
    <row r="349005" spans="1:5" ht="43.5" customHeight="1">
      <c r="A349005" s="2" t="s">
        <v>1081</v>
      </c>
    </row>
    <row r="349006" spans="1:5" ht="43.5" customHeight="1">
      <c r="A349006" s="2" t="s">
        <v>1082</v>
      </c>
    </row>
    <row r="349007" spans="1:5" ht="43.5" customHeight="1">
      <c r="A349007" s="2" t="s">
        <v>1083</v>
      </c>
    </row>
    <row r="349008" spans="1:5" ht="43.5" customHeight="1">
      <c r="A349008" s="2" t="s">
        <v>1084</v>
      </c>
    </row>
  </sheetData>
  <sortState xmlns:xlrd2="http://schemas.microsoft.com/office/spreadsheetml/2017/richdata2" ref="A56:N175">
    <sortCondition ref="A56:A175"/>
  </sortState>
  <mergeCells count="2">
    <mergeCell ref="A1:H1"/>
    <mergeCell ref="L1:M1"/>
  </mergeCells>
  <phoneticPr fontId="2" type="noConversion"/>
  <dataValidations xWindow="698" yWindow="419" count="13">
    <dataValidation type="textLength" allowBlank="1" showInputMessage="1" showErrorMessage="1" errorTitle="Entrada no válida" error="Escriba un texto " promptTitle="Cualquier contenido" prompt=" Registre COMPLETO nombres y apellidos del Supervisor del contrato." sqref="F136 F145 F210:F283 F3:F128" xr:uid="{00000000-0002-0000-0000-000003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G145 G148:G156 G3:G124" xr:uid="{00000000-0002-0000-0000-000004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J145 J3:J124" xr:uid="{00000000-0002-0000-0000-000005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K145 K3:K124" xr:uid="{00000000-0002-0000-0000-000006000000}">
      <formula1>1900/1/1</formula1>
      <formula2>3000/1/1</formula2>
    </dataValidation>
    <dataValidation type="date" allowBlank="1" showInputMessage="1" errorTitle="Entrada no válida" error="Por favor escriba una fecha válida (AAAA/MM/DD)" promptTitle="Ingrese una fecha (AAAA/MM/DD)" prompt=" Registre la fecha en la cual se SUSCRIBIÓ el contrato  (Formato AAAA/MM/DD)." sqref="B157:B158 B3:B143" xr:uid="{00000000-0002-0000-0000-000007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C157 C3:C145" xr:uid="{00000000-0002-0000-0000-000008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D145 D3:D124" xr:uid="{00000000-0002-0000-0000-00000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L48:L50 L41:M41 L44:M44 L46:M46 L53:M55 L57:M60 L64:M64 L66:M69 L74:M79 L81:M85 L93:M100 L103:M108 L110:M110 L112:M117 L121:M122 L125:M126 L128:M132 L134:M134 L137:M142 L144:M144 L146:M160 L162:M165 L167:M180 L184:M283 M48" xr:uid="{00000000-0002-0000-0000-00000D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E3:E124" xr:uid="{00000000-0002-0000-00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A3:A145" xr:uid="{00000000-0002-0000-00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H3:H283" xr:uid="{00000000-0002-0000-0000-00002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I3:I283" xr:uid="{00000000-0002-0000-0000-00003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N3:N283" xr:uid="{00000000-0002-0000-0000-000031000000}">
      <formula1>1900/1/1</formula1>
      <formula2>3000/1/1</formula2>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351039"/>
  <sheetViews>
    <sheetView zoomScale="50" zoomScaleNormal="50" workbookViewId="0">
      <selection activeCell="E5" sqref="E5"/>
    </sheetView>
  </sheetViews>
  <sheetFormatPr defaultColWidth="29.85546875" defaultRowHeight="34.5" customHeight="1"/>
  <cols>
    <col min="1" max="1" width="11.85546875" style="1" customWidth="1"/>
    <col min="2" max="2" width="10.85546875" style="1" customWidth="1"/>
    <col min="3" max="3" width="29.85546875" style="1"/>
    <col min="4" max="4" width="18.7109375" style="1" customWidth="1"/>
    <col min="5" max="5" width="29.85546875" style="1"/>
    <col min="6" max="6" width="29.85546875" style="17"/>
    <col min="7" max="9" width="9.140625" style="1" customWidth="1"/>
    <col min="10" max="11" width="13.28515625" style="1" customWidth="1"/>
    <col min="12" max="13" width="11.5703125" style="5" customWidth="1"/>
    <col min="14" max="14" width="29.85546875" style="5"/>
    <col min="15" max="16342" width="29.85546875" style="1"/>
    <col min="16343" max="16384" width="9.140625" style="1" customWidth="1"/>
  </cols>
  <sheetData>
    <row r="1" spans="1:14" s="5" customFormat="1" ht="34.5" customHeight="1">
      <c r="A1" s="64" t="s">
        <v>1085</v>
      </c>
      <c r="B1" s="65"/>
      <c r="C1" s="65"/>
      <c r="D1" s="65"/>
      <c r="E1" s="65"/>
      <c r="F1" s="65"/>
      <c r="G1" s="65"/>
      <c r="H1" s="65"/>
      <c r="I1" s="65"/>
      <c r="J1" s="65"/>
      <c r="K1" s="65"/>
      <c r="L1" s="63">
        <v>44620</v>
      </c>
      <c r="M1" s="57" t="s">
        <v>1</v>
      </c>
      <c r="N1" s="57" t="s">
        <v>1</v>
      </c>
    </row>
    <row r="2" spans="1:14" s="41" customFormat="1" ht="34.5" customHeight="1">
      <c r="A2" s="42" t="s">
        <v>3</v>
      </c>
      <c r="B2" s="43" t="s">
        <v>4</v>
      </c>
      <c r="C2" s="43" t="s">
        <v>5</v>
      </c>
      <c r="D2" s="43" t="s">
        <v>6</v>
      </c>
      <c r="E2" s="43" t="s">
        <v>7</v>
      </c>
      <c r="F2" s="43" t="s">
        <v>8</v>
      </c>
      <c r="G2" s="43" t="s">
        <v>9</v>
      </c>
      <c r="H2" s="43" t="s">
        <v>10</v>
      </c>
      <c r="I2" s="43" t="s">
        <v>11</v>
      </c>
      <c r="J2" s="43" t="s">
        <v>12</v>
      </c>
      <c r="K2" s="43" t="s">
        <v>13</v>
      </c>
      <c r="L2" s="43" t="s">
        <v>14</v>
      </c>
      <c r="M2" s="43" t="s">
        <v>15</v>
      </c>
      <c r="N2" s="44" t="s">
        <v>1</v>
      </c>
    </row>
    <row r="3" spans="1:14" s="5" customFormat="1" ht="34.5" customHeight="1">
      <c r="A3" s="23" t="s">
        <v>1086</v>
      </c>
      <c r="B3" s="69">
        <v>42949</v>
      </c>
      <c r="C3" s="70" t="s">
        <v>1087</v>
      </c>
      <c r="D3" s="75" t="s">
        <v>1088</v>
      </c>
      <c r="E3" s="70" t="s">
        <v>1089</v>
      </c>
      <c r="F3" s="68" t="s">
        <v>1090</v>
      </c>
      <c r="G3" s="68">
        <v>1096</v>
      </c>
      <c r="H3" s="68">
        <v>0</v>
      </c>
      <c r="I3" s="68">
        <v>1095</v>
      </c>
      <c r="J3" s="69">
        <v>42949</v>
      </c>
      <c r="K3" s="69">
        <v>45140</v>
      </c>
      <c r="L3" s="71">
        <f>((L$1-J3)*100%)/(K3-J3)</f>
        <v>0.76266544956640803</v>
      </c>
      <c r="M3" s="72" t="s">
        <v>21</v>
      </c>
      <c r="N3" s="73" t="s">
        <v>1</v>
      </c>
    </row>
    <row r="4" spans="1:14" s="5" customFormat="1" ht="34.5" customHeight="1">
      <c r="A4" s="19" t="s">
        <v>1091</v>
      </c>
      <c r="B4" s="21">
        <v>43091</v>
      </c>
      <c r="C4" s="22" t="s">
        <v>1092</v>
      </c>
      <c r="D4" s="76" t="s">
        <v>1093</v>
      </c>
      <c r="E4" s="22" t="s">
        <v>1089</v>
      </c>
      <c r="F4" s="20" t="s">
        <v>1094</v>
      </c>
      <c r="G4" s="20">
        <v>914</v>
      </c>
      <c r="H4" s="20">
        <v>0</v>
      </c>
      <c r="I4" s="20">
        <v>855</v>
      </c>
      <c r="J4" s="21">
        <v>43091</v>
      </c>
      <c r="K4" s="21">
        <v>44865</v>
      </c>
      <c r="L4" s="71">
        <f t="shared" ref="L4:L29" si="0">((L$1-J4)*100%)/(K4-J4)</f>
        <v>0.86189402480270572</v>
      </c>
      <c r="M4" s="74" t="s">
        <v>1095</v>
      </c>
      <c r="N4" s="73" t="s">
        <v>1</v>
      </c>
    </row>
    <row r="5" spans="1:14" s="5" customFormat="1" ht="34.5" customHeight="1">
      <c r="A5" s="19" t="s">
        <v>1096</v>
      </c>
      <c r="B5" s="21">
        <v>44023</v>
      </c>
      <c r="C5" s="22" t="s">
        <v>1097</v>
      </c>
      <c r="D5" s="76" t="s">
        <v>1088</v>
      </c>
      <c r="E5" s="22" t="s">
        <v>1098</v>
      </c>
      <c r="F5" s="20" t="s">
        <v>1099</v>
      </c>
      <c r="G5" s="20">
        <v>731</v>
      </c>
      <c r="H5" s="20">
        <v>0</v>
      </c>
      <c r="I5" s="20">
        <v>729</v>
      </c>
      <c r="J5" s="21">
        <v>44023</v>
      </c>
      <c r="K5" s="21">
        <v>44753</v>
      </c>
      <c r="L5" s="71">
        <f t="shared" si="0"/>
        <v>0.81780821917808222</v>
      </c>
      <c r="M5" s="74" t="s">
        <v>21</v>
      </c>
      <c r="N5" s="73" t="s">
        <v>1</v>
      </c>
    </row>
    <row r="6" spans="1:14" s="5" customFormat="1" ht="34.5" customHeight="1">
      <c r="A6" s="19" t="s">
        <v>1100</v>
      </c>
      <c r="B6" s="21">
        <v>44023</v>
      </c>
      <c r="C6" s="22" t="s">
        <v>1097</v>
      </c>
      <c r="D6" s="76" t="s">
        <v>1088</v>
      </c>
      <c r="E6" s="22" t="s">
        <v>74</v>
      </c>
      <c r="F6" s="20" t="s">
        <v>1099</v>
      </c>
      <c r="G6" s="20">
        <v>731</v>
      </c>
      <c r="H6" s="20">
        <v>0</v>
      </c>
      <c r="I6" s="20">
        <v>720</v>
      </c>
      <c r="J6" s="21">
        <v>44023</v>
      </c>
      <c r="K6" s="21">
        <v>44754</v>
      </c>
      <c r="L6" s="71">
        <f t="shared" si="0"/>
        <v>0.8166894664842681</v>
      </c>
      <c r="M6" s="74" t="s">
        <v>21</v>
      </c>
      <c r="N6" s="73" t="s">
        <v>1</v>
      </c>
    </row>
    <row r="7" spans="1:14" s="5" customFormat="1" ht="34.5" customHeight="1">
      <c r="A7" s="19" t="s">
        <v>1101</v>
      </c>
      <c r="B7" s="21">
        <v>43600</v>
      </c>
      <c r="C7" s="22" t="s">
        <v>1102</v>
      </c>
      <c r="D7" s="76" t="s">
        <v>1088</v>
      </c>
      <c r="E7" s="22" t="s">
        <v>1103</v>
      </c>
      <c r="F7" s="20" t="s">
        <v>1099</v>
      </c>
      <c r="G7" s="20">
        <v>732</v>
      </c>
      <c r="H7" s="20">
        <v>0</v>
      </c>
      <c r="I7" s="20">
        <v>730</v>
      </c>
      <c r="J7" s="21">
        <v>43600</v>
      </c>
      <c r="K7" s="21">
        <v>45060</v>
      </c>
      <c r="L7" s="71">
        <f t="shared" si="0"/>
        <v>0.69863013698630139</v>
      </c>
      <c r="M7" s="74" t="s">
        <v>21</v>
      </c>
      <c r="N7" s="73" t="s">
        <v>1</v>
      </c>
    </row>
    <row r="8" spans="1:14" s="5" customFormat="1" ht="34.5" customHeight="1">
      <c r="A8" s="19" t="s">
        <v>1104</v>
      </c>
      <c r="B8" s="21">
        <v>43655</v>
      </c>
      <c r="C8" s="22" t="s">
        <v>1097</v>
      </c>
      <c r="D8" s="76" t="s">
        <v>1088</v>
      </c>
      <c r="E8" s="22" t="s">
        <v>1105</v>
      </c>
      <c r="F8" s="20" t="s">
        <v>1099</v>
      </c>
      <c r="G8" s="20">
        <v>730</v>
      </c>
      <c r="H8" s="20">
        <v>0</v>
      </c>
      <c r="I8" s="20">
        <v>730</v>
      </c>
      <c r="J8" s="21">
        <v>43655</v>
      </c>
      <c r="K8" s="21">
        <v>45115</v>
      </c>
      <c r="L8" s="71">
        <f t="shared" si="0"/>
        <v>0.66095890410958902</v>
      </c>
      <c r="M8" s="74" t="s">
        <v>21</v>
      </c>
      <c r="N8" s="73" t="s">
        <v>1</v>
      </c>
    </row>
    <row r="9" spans="1:14" s="5" customFormat="1" ht="34.5" customHeight="1">
      <c r="A9" s="19" t="s">
        <v>1106</v>
      </c>
      <c r="B9" s="21">
        <v>43727</v>
      </c>
      <c r="C9" s="22" t="s">
        <v>1097</v>
      </c>
      <c r="D9" s="76" t="s">
        <v>1088</v>
      </c>
      <c r="E9" s="22" t="s">
        <v>1107</v>
      </c>
      <c r="F9" s="20" t="s">
        <v>1099</v>
      </c>
      <c r="G9" s="20">
        <v>731</v>
      </c>
      <c r="H9" s="20">
        <v>0</v>
      </c>
      <c r="I9" s="20">
        <v>730</v>
      </c>
      <c r="J9" s="21">
        <v>43727</v>
      </c>
      <c r="K9" s="21">
        <v>45187</v>
      </c>
      <c r="L9" s="71">
        <f t="shared" si="0"/>
        <v>0.61164383561643831</v>
      </c>
      <c r="M9" s="74" t="s">
        <v>21</v>
      </c>
      <c r="N9" s="73" t="s">
        <v>1</v>
      </c>
    </row>
    <row r="10" spans="1:14" s="5" customFormat="1" ht="34.5" customHeight="1">
      <c r="A10" s="19" t="s">
        <v>1108</v>
      </c>
      <c r="B10" s="21">
        <v>43762</v>
      </c>
      <c r="C10" s="22" t="s">
        <v>1097</v>
      </c>
      <c r="D10" s="76" t="s">
        <v>1088</v>
      </c>
      <c r="E10" s="22" t="s">
        <v>1109</v>
      </c>
      <c r="F10" s="20" t="s">
        <v>1099</v>
      </c>
      <c r="G10" s="20">
        <v>731</v>
      </c>
      <c r="H10" s="20">
        <v>0</v>
      </c>
      <c r="I10" s="20">
        <v>730</v>
      </c>
      <c r="J10" s="21">
        <v>43762</v>
      </c>
      <c r="K10" s="21">
        <v>45222</v>
      </c>
      <c r="L10" s="71">
        <f t="shared" si="0"/>
        <v>0.5876712328767123</v>
      </c>
      <c r="M10" s="74" t="s">
        <v>21</v>
      </c>
      <c r="N10" s="73" t="s">
        <v>1</v>
      </c>
    </row>
    <row r="11" spans="1:14" s="2" customFormat="1" ht="34.5" customHeight="1">
      <c r="A11" s="19" t="s">
        <v>1110</v>
      </c>
      <c r="B11" s="21">
        <v>43804</v>
      </c>
      <c r="C11" s="22" t="s">
        <v>1111</v>
      </c>
      <c r="D11" s="76" t="s">
        <v>1088</v>
      </c>
      <c r="E11" s="22" t="s">
        <v>1112</v>
      </c>
      <c r="F11" s="20" t="s">
        <v>442</v>
      </c>
      <c r="G11" s="20">
        <v>366</v>
      </c>
      <c r="H11" s="20">
        <v>0</v>
      </c>
      <c r="I11" s="20">
        <v>0</v>
      </c>
      <c r="J11" s="21">
        <v>43804</v>
      </c>
      <c r="K11" s="21">
        <v>44899</v>
      </c>
      <c r="L11" s="71">
        <f t="shared" si="0"/>
        <v>0.74520547945205484</v>
      </c>
      <c r="M11" s="74" t="s">
        <v>21</v>
      </c>
      <c r="N11" s="73" t="s">
        <v>1</v>
      </c>
    </row>
    <row r="12" spans="1:14" s="2" customFormat="1" ht="34.5" customHeight="1">
      <c r="A12" s="19" t="s">
        <v>1113</v>
      </c>
      <c r="B12" s="21">
        <v>43829</v>
      </c>
      <c r="C12" s="22" t="s">
        <v>1114</v>
      </c>
      <c r="D12" s="76" t="s">
        <v>1088</v>
      </c>
      <c r="E12" s="22" t="s">
        <v>1115</v>
      </c>
      <c r="F12" s="20" t="s">
        <v>1116</v>
      </c>
      <c r="G12" s="20">
        <v>573</v>
      </c>
      <c r="H12" s="20">
        <v>0</v>
      </c>
      <c r="I12" s="20">
        <v>390</v>
      </c>
      <c r="J12" s="21">
        <v>43830</v>
      </c>
      <c r="K12" s="21">
        <v>44984</v>
      </c>
      <c r="L12" s="71">
        <f t="shared" si="0"/>
        <v>0.68457538994800693</v>
      </c>
      <c r="M12" s="74" t="s">
        <v>21</v>
      </c>
      <c r="N12" s="73" t="s">
        <v>1</v>
      </c>
    </row>
    <row r="13" spans="1:14" s="2" customFormat="1" ht="34.5" customHeight="1">
      <c r="A13" s="19" t="s">
        <v>1117</v>
      </c>
      <c r="B13" s="21">
        <v>44071</v>
      </c>
      <c r="C13" s="22" t="s">
        <v>1118</v>
      </c>
      <c r="D13" s="76" t="s">
        <v>1088</v>
      </c>
      <c r="E13" s="22" t="s">
        <v>1119</v>
      </c>
      <c r="F13" s="20" t="s">
        <v>412</v>
      </c>
      <c r="G13" s="20">
        <v>1800</v>
      </c>
      <c r="H13" s="20">
        <v>0</v>
      </c>
      <c r="I13" s="20">
        <v>0</v>
      </c>
      <c r="J13" s="21">
        <v>44071</v>
      </c>
      <c r="K13" s="21">
        <v>45897</v>
      </c>
      <c r="L13" s="71">
        <f t="shared" si="0"/>
        <v>0.30065717415115006</v>
      </c>
      <c r="M13" s="74" t="s">
        <v>21</v>
      </c>
      <c r="N13" s="73" t="s">
        <v>1</v>
      </c>
    </row>
    <row r="14" spans="1:14" s="2" customFormat="1" ht="34.5" customHeight="1">
      <c r="A14" s="19" t="s">
        <v>1120</v>
      </c>
      <c r="B14" s="21">
        <v>44104</v>
      </c>
      <c r="C14" s="22" t="s">
        <v>1121</v>
      </c>
      <c r="D14" s="76" t="s">
        <v>1088</v>
      </c>
      <c r="E14" s="22" t="s">
        <v>1122</v>
      </c>
      <c r="F14" s="20" t="s">
        <v>958</v>
      </c>
      <c r="G14" s="20">
        <v>1461</v>
      </c>
      <c r="H14" s="20">
        <v>0</v>
      </c>
      <c r="I14" s="20">
        <v>0</v>
      </c>
      <c r="J14" s="21">
        <v>44104</v>
      </c>
      <c r="K14" s="21">
        <v>45567</v>
      </c>
      <c r="L14" s="71">
        <f t="shared" si="0"/>
        <v>0.35269993164730007</v>
      </c>
      <c r="M14" s="74" t="s">
        <v>21</v>
      </c>
      <c r="N14" s="73" t="s">
        <v>1</v>
      </c>
    </row>
    <row r="15" spans="1:14" s="2" customFormat="1" ht="34.5" customHeight="1">
      <c r="A15" s="19" t="s">
        <v>1123</v>
      </c>
      <c r="B15" s="21">
        <v>44491</v>
      </c>
      <c r="C15" s="22" t="s">
        <v>1124</v>
      </c>
      <c r="D15" s="76" t="s">
        <v>1088</v>
      </c>
      <c r="E15" s="22" t="s">
        <v>1125</v>
      </c>
      <c r="F15" s="20" t="s">
        <v>205</v>
      </c>
      <c r="G15" s="20">
        <v>0</v>
      </c>
      <c r="H15" s="20">
        <v>0</v>
      </c>
      <c r="I15" s="20">
        <v>0</v>
      </c>
      <c r="J15" s="21">
        <v>44491</v>
      </c>
      <c r="K15" s="21">
        <v>44926</v>
      </c>
      <c r="L15" s="71">
        <f t="shared" si="0"/>
        <v>0.29655172413793102</v>
      </c>
      <c r="M15" s="74" t="s">
        <v>21</v>
      </c>
      <c r="N15" s="73" t="s">
        <v>1</v>
      </c>
    </row>
    <row r="16" spans="1:14" s="2" customFormat="1" ht="34.5" customHeight="1">
      <c r="A16" s="19" t="s">
        <v>1126</v>
      </c>
      <c r="B16" s="21">
        <v>44188</v>
      </c>
      <c r="C16" s="22" t="s">
        <v>1127</v>
      </c>
      <c r="D16" s="76" t="s">
        <v>1088</v>
      </c>
      <c r="E16" s="22" t="s">
        <v>1128</v>
      </c>
      <c r="F16" s="20" t="s">
        <v>1129</v>
      </c>
      <c r="G16" s="20">
        <v>730</v>
      </c>
      <c r="H16" s="20">
        <v>0</v>
      </c>
      <c r="I16" s="20">
        <v>0</v>
      </c>
      <c r="J16" s="21">
        <v>44188</v>
      </c>
      <c r="K16" s="21">
        <v>44917</v>
      </c>
      <c r="L16" s="71">
        <f t="shared" si="0"/>
        <v>0.59259259259259256</v>
      </c>
      <c r="M16" s="74" t="s">
        <v>21</v>
      </c>
      <c r="N16" s="73" t="s">
        <v>1</v>
      </c>
    </row>
    <row r="17" spans="1:14" s="2" customFormat="1" ht="34.5" customHeight="1">
      <c r="A17" s="19" t="s">
        <v>1130</v>
      </c>
      <c r="B17" s="21">
        <v>44195</v>
      </c>
      <c r="C17" s="22" t="s">
        <v>1131</v>
      </c>
      <c r="D17" s="76" t="s">
        <v>1088</v>
      </c>
      <c r="E17" s="22" t="s">
        <v>1132</v>
      </c>
      <c r="F17" s="20" t="s">
        <v>529</v>
      </c>
      <c r="G17" s="20">
        <v>2191</v>
      </c>
      <c r="H17" s="20">
        <v>0</v>
      </c>
      <c r="I17" s="20">
        <v>0</v>
      </c>
      <c r="J17" s="21">
        <v>44195</v>
      </c>
      <c r="K17" s="21">
        <v>46385</v>
      </c>
      <c r="L17" s="71">
        <f t="shared" si="0"/>
        <v>0.19406392694063926</v>
      </c>
      <c r="M17" s="74" t="s">
        <v>21</v>
      </c>
      <c r="N17" s="73" t="s">
        <v>1</v>
      </c>
    </row>
    <row r="18" spans="1:14" s="2" customFormat="1" ht="34.5" customHeight="1">
      <c r="A18" s="19" t="s">
        <v>1133</v>
      </c>
      <c r="B18" s="21">
        <v>44195</v>
      </c>
      <c r="C18" s="22" t="s">
        <v>1134</v>
      </c>
      <c r="D18" s="76" t="s">
        <v>1088</v>
      </c>
      <c r="E18" s="22" t="s">
        <v>1132</v>
      </c>
      <c r="F18" s="20" t="s">
        <v>529</v>
      </c>
      <c r="G18" s="20">
        <v>2191</v>
      </c>
      <c r="H18" s="20">
        <v>0</v>
      </c>
      <c r="I18" s="20">
        <v>0</v>
      </c>
      <c r="J18" s="21">
        <v>44195</v>
      </c>
      <c r="K18" s="21">
        <v>46385</v>
      </c>
      <c r="L18" s="71">
        <f t="shared" si="0"/>
        <v>0.19406392694063926</v>
      </c>
      <c r="M18" s="74" t="s">
        <v>21</v>
      </c>
      <c r="N18" s="73" t="s">
        <v>1</v>
      </c>
    </row>
    <row r="19" spans="1:14" s="2" customFormat="1" ht="34.5" customHeight="1">
      <c r="A19" s="19" t="s">
        <v>1135</v>
      </c>
      <c r="B19" s="21">
        <v>44257</v>
      </c>
      <c r="C19" s="22" t="s">
        <v>1136</v>
      </c>
      <c r="D19" s="76" t="s">
        <v>1088</v>
      </c>
      <c r="E19" s="22" t="s">
        <v>1137</v>
      </c>
      <c r="F19" s="20" t="s">
        <v>205</v>
      </c>
      <c r="G19" s="20">
        <v>730</v>
      </c>
      <c r="H19" s="20">
        <v>0</v>
      </c>
      <c r="I19" s="20">
        <v>0</v>
      </c>
      <c r="J19" s="21">
        <v>44257</v>
      </c>
      <c r="K19" s="21">
        <v>44986</v>
      </c>
      <c r="L19" s="71">
        <f t="shared" si="0"/>
        <v>0.49794238683127573</v>
      </c>
      <c r="M19" s="74" t="s">
        <v>21</v>
      </c>
      <c r="N19" s="73" t="s">
        <v>1</v>
      </c>
    </row>
    <row r="20" spans="1:14" s="2" customFormat="1" ht="34.5" customHeight="1">
      <c r="A20" s="19" t="s">
        <v>1138</v>
      </c>
      <c r="B20" s="21">
        <v>44342</v>
      </c>
      <c r="C20" s="22" t="s">
        <v>1139</v>
      </c>
      <c r="D20" s="76" t="s">
        <v>1088</v>
      </c>
      <c r="E20" s="22" t="s">
        <v>1140</v>
      </c>
      <c r="F20" s="20" t="s">
        <v>1141</v>
      </c>
      <c r="G20" s="20">
        <v>730</v>
      </c>
      <c r="H20" s="20">
        <v>0</v>
      </c>
      <c r="I20" s="20">
        <v>0</v>
      </c>
      <c r="J20" s="21">
        <v>44342</v>
      </c>
      <c r="K20" s="21">
        <v>45071</v>
      </c>
      <c r="L20" s="71">
        <f t="shared" si="0"/>
        <v>0.38134430727023322</v>
      </c>
      <c r="M20" s="74" t="s">
        <v>21</v>
      </c>
      <c r="N20" s="73" t="s">
        <v>1</v>
      </c>
    </row>
    <row r="21" spans="1:14" s="2" customFormat="1" ht="34.5" customHeight="1">
      <c r="A21" s="19" t="s">
        <v>1142</v>
      </c>
      <c r="B21" s="21">
        <v>44341</v>
      </c>
      <c r="C21" s="22" t="s">
        <v>1139</v>
      </c>
      <c r="D21" s="76" t="s">
        <v>1088</v>
      </c>
      <c r="E21" s="22" t="s">
        <v>1143</v>
      </c>
      <c r="F21" s="20" t="s">
        <v>1141</v>
      </c>
      <c r="G21" s="20">
        <v>730</v>
      </c>
      <c r="H21" s="20">
        <v>0</v>
      </c>
      <c r="I21" s="20">
        <v>0</v>
      </c>
      <c r="J21" s="21">
        <v>44341</v>
      </c>
      <c r="K21" s="21">
        <v>45070</v>
      </c>
      <c r="L21" s="71">
        <f t="shared" si="0"/>
        <v>0.38271604938271603</v>
      </c>
      <c r="M21" s="74" t="s">
        <v>21</v>
      </c>
      <c r="N21" s="73" t="s">
        <v>1</v>
      </c>
    </row>
    <row r="22" spans="1:14" s="2" customFormat="1" ht="34.5" customHeight="1">
      <c r="A22" s="19" t="s">
        <v>1144</v>
      </c>
      <c r="B22" s="21">
        <v>44411</v>
      </c>
      <c r="C22" s="22" t="s">
        <v>1145</v>
      </c>
      <c r="D22" s="76" t="s">
        <v>1088</v>
      </c>
      <c r="E22" s="22" t="s">
        <v>1146</v>
      </c>
      <c r="F22" s="20" t="s">
        <v>1141</v>
      </c>
      <c r="G22" s="20">
        <v>730</v>
      </c>
      <c r="H22" s="20">
        <v>0</v>
      </c>
      <c r="I22" s="20">
        <v>0</v>
      </c>
      <c r="J22" s="21">
        <v>44411</v>
      </c>
      <c r="K22" s="21">
        <v>45140</v>
      </c>
      <c r="L22" s="71">
        <f t="shared" si="0"/>
        <v>0.28669410150891633</v>
      </c>
      <c r="M22" s="74" t="s">
        <v>21</v>
      </c>
      <c r="N22" s="73" t="s">
        <v>1</v>
      </c>
    </row>
    <row r="23" spans="1:14" s="2" customFormat="1" ht="34.5" customHeight="1">
      <c r="A23" s="19" t="s">
        <v>1147</v>
      </c>
      <c r="B23" s="21">
        <v>44558</v>
      </c>
      <c r="C23" s="22" t="s">
        <v>1148</v>
      </c>
      <c r="D23" s="76" t="s">
        <v>1088</v>
      </c>
      <c r="E23" s="22" t="s">
        <v>626</v>
      </c>
      <c r="F23" s="20" t="s">
        <v>1149</v>
      </c>
      <c r="G23" s="20">
        <v>730</v>
      </c>
      <c r="H23" s="20">
        <v>0</v>
      </c>
      <c r="I23" s="20">
        <v>0</v>
      </c>
      <c r="J23" s="21">
        <v>44558</v>
      </c>
      <c r="K23" s="21">
        <v>45287</v>
      </c>
      <c r="L23" s="71">
        <f t="shared" si="0"/>
        <v>8.5048010973936897E-2</v>
      </c>
      <c r="M23" s="74" t="s">
        <v>21</v>
      </c>
      <c r="N23" s="73" t="s">
        <v>1</v>
      </c>
    </row>
    <row r="24" spans="1:14" s="2" customFormat="1" ht="34.5" customHeight="1">
      <c r="A24" s="19" t="s">
        <v>1150</v>
      </c>
      <c r="B24" s="21">
        <v>44539</v>
      </c>
      <c r="C24" s="22" t="s">
        <v>1151</v>
      </c>
      <c r="D24" s="76" t="s">
        <v>1088</v>
      </c>
      <c r="E24" s="22" t="s">
        <v>1152</v>
      </c>
      <c r="F24" s="20" t="s">
        <v>1153</v>
      </c>
      <c r="G24" s="20">
        <v>724</v>
      </c>
      <c r="H24" s="20">
        <v>0</v>
      </c>
      <c r="I24" s="20">
        <v>0</v>
      </c>
      <c r="J24" s="21">
        <v>44539</v>
      </c>
      <c r="K24" s="21">
        <v>45262</v>
      </c>
      <c r="L24" s="71">
        <f t="shared" si="0"/>
        <v>0.11203319502074689</v>
      </c>
      <c r="M24" s="74" t="s">
        <v>21</v>
      </c>
      <c r="N24" s="73" t="s">
        <v>1</v>
      </c>
    </row>
    <row r="25" spans="1:14" s="2" customFormat="1" ht="34.5" customHeight="1">
      <c r="A25" s="19" t="s">
        <v>1154</v>
      </c>
      <c r="B25" s="21">
        <v>44558</v>
      </c>
      <c r="C25" s="22" t="s">
        <v>1155</v>
      </c>
      <c r="D25" s="76" t="s">
        <v>1088</v>
      </c>
      <c r="E25" s="22" t="s">
        <v>1156</v>
      </c>
      <c r="F25" s="20" t="s">
        <v>302</v>
      </c>
      <c r="G25" s="20">
        <v>4</v>
      </c>
      <c r="H25" s="20">
        <v>0</v>
      </c>
      <c r="I25" s="20">
        <v>0</v>
      </c>
      <c r="J25" s="21">
        <v>44558</v>
      </c>
      <c r="K25" s="21">
        <v>44561</v>
      </c>
      <c r="L25" s="71">
        <v>1</v>
      </c>
      <c r="M25" s="74" t="s">
        <v>21</v>
      </c>
      <c r="N25" s="73" t="s">
        <v>1</v>
      </c>
    </row>
    <row r="26" spans="1:14" s="2" customFormat="1" ht="34.5" customHeight="1">
      <c r="A26" s="19" t="s">
        <v>1157</v>
      </c>
      <c r="B26" s="21">
        <v>44557</v>
      </c>
      <c r="C26" s="22" t="s">
        <v>1158</v>
      </c>
      <c r="D26" s="76" t="s">
        <v>1159</v>
      </c>
      <c r="E26" s="22" t="s">
        <v>1160</v>
      </c>
      <c r="F26" s="20" t="s">
        <v>151</v>
      </c>
      <c r="G26" s="20">
        <v>5</v>
      </c>
      <c r="H26" s="20">
        <v>0</v>
      </c>
      <c r="I26" s="20">
        <v>0</v>
      </c>
      <c r="J26" s="21">
        <v>44557</v>
      </c>
      <c r="K26" s="21">
        <v>44561</v>
      </c>
      <c r="L26" s="71">
        <v>1</v>
      </c>
      <c r="M26" s="74" t="s">
        <v>21</v>
      </c>
      <c r="N26" s="73" t="s">
        <v>1</v>
      </c>
    </row>
    <row r="27" spans="1:14" s="2" customFormat="1" ht="34.5" customHeight="1">
      <c r="A27" s="19" t="s">
        <v>1161</v>
      </c>
      <c r="B27" s="21">
        <v>44559</v>
      </c>
      <c r="C27" s="22" t="s">
        <v>1162</v>
      </c>
      <c r="D27" s="76" t="s">
        <v>1088</v>
      </c>
      <c r="E27" s="22" t="s">
        <v>1163</v>
      </c>
      <c r="F27" s="20" t="s">
        <v>1153</v>
      </c>
      <c r="G27" s="20">
        <v>3451</v>
      </c>
      <c r="H27" s="20">
        <v>0</v>
      </c>
      <c r="I27" s="20">
        <v>0</v>
      </c>
      <c r="J27" s="21">
        <v>44559</v>
      </c>
      <c r="K27" s="21">
        <v>48009</v>
      </c>
      <c r="L27" s="71">
        <f t="shared" si="0"/>
        <v>1.7681159420289853E-2</v>
      </c>
      <c r="M27" s="74" t="s">
        <v>21</v>
      </c>
      <c r="N27" s="73" t="s">
        <v>1</v>
      </c>
    </row>
    <row r="28" spans="1:14" s="2" customFormat="1" ht="34.5" customHeight="1">
      <c r="A28" s="19" t="s">
        <v>1164</v>
      </c>
      <c r="B28" s="21">
        <v>44560</v>
      </c>
      <c r="C28" s="22" t="s">
        <v>1165</v>
      </c>
      <c r="D28" s="76" t="s">
        <v>1088</v>
      </c>
      <c r="E28" s="22" t="s">
        <v>1166</v>
      </c>
      <c r="F28" s="22" t="s">
        <v>1167</v>
      </c>
      <c r="G28" s="20">
        <v>730</v>
      </c>
      <c r="H28" s="20">
        <v>0</v>
      </c>
      <c r="I28" s="20">
        <v>0</v>
      </c>
      <c r="J28" s="21">
        <v>44560</v>
      </c>
      <c r="K28" s="21">
        <v>45289</v>
      </c>
      <c r="L28" s="71">
        <f t="shared" si="0"/>
        <v>8.2304526748971193E-2</v>
      </c>
      <c r="M28" s="74" t="s">
        <v>21</v>
      </c>
      <c r="N28" s="73" t="s">
        <v>1</v>
      </c>
    </row>
    <row r="29" spans="1:14" s="2" customFormat="1" ht="34.5" customHeight="1">
      <c r="A29" s="19" t="s">
        <v>1168</v>
      </c>
      <c r="B29" s="21">
        <v>44560</v>
      </c>
      <c r="C29" s="22" t="s">
        <v>1169</v>
      </c>
      <c r="D29" s="76" t="s">
        <v>1170</v>
      </c>
      <c r="E29" s="22" t="s">
        <v>1171</v>
      </c>
      <c r="F29" s="20" t="s">
        <v>1172</v>
      </c>
      <c r="G29" s="20">
        <v>581</v>
      </c>
      <c r="H29" s="20">
        <v>0</v>
      </c>
      <c r="I29" s="20">
        <v>0</v>
      </c>
      <c r="J29" s="21">
        <v>44560</v>
      </c>
      <c r="K29" s="21">
        <v>45140</v>
      </c>
      <c r="L29" s="71">
        <f t="shared" si="0"/>
        <v>0.10344827586206896</v>
      </c>
      <c r="M29" s="74" t="s">
        <v>21</v>
      </c>
      <c r="N29" s="73" t="s">
        <v>1</v>
      </c>
    </row>
    <row r="350985" spans="1:10" ht="34.5" customHeight="1">
      <c r="A350985" s="1" t="s">
        <v>1173</v>
      </c>
      <c r="B350985" s="1" t="s">
        <v>1174</v>
      </c>
      <c r="C350985" s="1" t="s">
        <v>1175</v>
      </c>
      <c r="D350985" s="1" t="s">
        <v>1058</v>
      </c>
      <c r="E350985" s="1" t="s">
        <v>1176</v>
      </c>
      <c r="F350985" s="17" t="s">
        <v>1177</v>
      </c>
      <c r="G350985" s="1" t="s">
        <v>1178</v>
      </c>
      <c r="H350985" s="1" t="s">
        <v>1060</v>
      </c>
      <c r="I350985" s="1" t="s">
        <v>1060</v>
      </c>
      <c r="J350985" s="1" t="s">
        <v>1062</v>
      </c>
    </row>
    <row r="350986" spans="1:10" ht="34.5" customHeight="1">
      <c r="A350986" s="1" t="s">
        <v>1179</v>
      </c>
      <c r="B350986" s="1" t="s">
        <v>1180</v>
      </c>
      <c r="C350986" s="1" t="s">
        <v>1181</v>
      </c>
      <c r="D350986" s="1" t="s">
        <v>1063</v>
      </c>
      <c r="E350986" s="1" t="s">
        <v>1182</v>
      </c>
      <c r="F350986" s="17" t="s">
        <v>1183</v>
      </c>
      <c r="G350986" s="1" t="s">
        <v>1184</v>
      </c>
      <c r="H350986" s="1" t="s">
        <v>1065</v>
      </c>
      <c r="I350986" s="1" t="s">
        <v>1185</v>
      </c>
      <c r="J350986" s="1" t="s">
        <v>1067</v>
      </c>
    </row>
    <row r="350987" spans="1:10" ht="34.5" customHeight="1">
      <c r="B350987" s="1" t="s">
        <v>1186</v>
      </c>
      <c r="C350987" s="1" t="s">
        <v>1187</v>
      </c>
      <c r="D350987" s="1" t="s">
        <v>1068</v>
      </c>
      <c r="E350987" s="1" t="s">
        <v>1188</v>
      </c>
      <c r="F350987" s="17" t="s">
        <v>1189</v>
      </c>
      <c r="G350987" s="1" t="s">
        <v>1190</v>
      </c>
      <c r="H350987" s="1" t="s">
        <v>1070</v>
      </c>
      <c r="I350987" s="1" t="s">
        <v>1070</v>
      </c>
      <c r="J350987" s="1" t="s">
        <v>1072</v>
      </c>
    </row>
    <row r="350988" spans="1:10" ht="34.5" customHeight="1">
      <c r="C350988" s="1" t="s">
        <v>1191</v>
      </c>
      <c r="D350988" s="1" t="s">
        <v>1073</v>
      </c>
      <c r="E350988" s="1" t="s">
        <v>1192</v>
      </c>
      <c r="F350988" s="17" t="s">
        <v>1193</v>
      </c>
      <c r="G350988" s="1" t="s">
        <v>1074</v>
      </c>
      <c r="H350988" s="1" t="s">
        <v>1075</v>
      </c>
      <c r="I350988" s="1" t="s">
        <v>1194</v>
      </c>
      <c r="J350988" s="1" t="s">
        <v>1076</v>
      </c>
    </row>
    <row r="350989" spans="1:10" ht="34.5" customHeight="1">
      <c r="C350989" s="1" t="s">
        <v>1195</v>
      </c>
      <c r="D350989" s="1" t="s">
        <v>1077</v>
      </c>
      <c r="E350989" s="1" t="s">
        <v>1196</v>
      </c>
      <c r="F350989" s="17" t="s">
        <v>1197</v>
      </c>
      <c r="H350989" s="1" t="s">
        <v>1078</v>
      </c>
    </row>
    <row r="350990" spans="1:10" ht="34.5" customHeight="1">
      <c r="C350990" s="1" t="s">
        <v>1198</v>
      </c>
      <c r="D350990" s="1" t="s">
        <v>1079</v>
      </c>
      <c r="E350990" s="1" t="s">
        <v>1199</v>
      </c>
      <c r="F350990" s="17" t="s">
        <v>1200</v>
      </c>
    </row>
    <row r="350991" spans="1:10" ht="34.5" customHeight="1">
      <c r="C350991" s="1" t="s">
        <v>1201</v>
      </c>
      <c r="D350991" s="1" t="s">
        <v>1080</v>
      </c>
      <c r="F350991" s="17" t="s">
        <v>1202</v>
      </c>
    </row>
    <row r="350992" spans="1:10" ht="34.5" customHeight="1">
      <c r="C350992" s="1" t="s">
        <v>1203</v>
      </c>
      <c r="D350992" s="1" t="s">
        <v>1081</v>
      </c>
      <c r="F350992" s="17" t="s">
        <v>1204</v>
      </c>
    </row>
    <row r="350993" spans="3:6" ht="34.5" customHeight="1">
      <c r="C350993" s="1" t="s">
        <v>1205</v>
      </c>
      <c r="D350993" s="1" t="s">
        <v>1082</v>
      </c>
      <c r="F350993" s="17" t="s">
        <v>1206</v>
      </c>
    </row>
    <row r="350994" spans="3:6" ht="34.5" customHeight="1">
      <c r="C350994" s="1" t="s">
        <v>1207</v>
      </c>
      <c r="D350994" s="1" t="s">
        <v>1083</v>
      </c>
      <c r="F350994" s="17" t="s">
        <v>1208</v>
      </c>
    </row>
    <row r="350995" spans="3:6" ht="34.5" customHeight="1">
      <c r="C350995" s="1" t="s">
        <v>1209</v>
      </c>
      <c r="D350995" s="1" t="s">
        <v>1084</v>
      </c>
      <c r="F350995" s="17" t="s">
        <v>1210</v>
      </c>
    </row>
    <row r="350996" spans="3:6" ht="34.5" customHeight="1">
      <c r="C350996" s="1" t="s">
        <v>1211</v>
      </c>
      <c r="F350996" s="17" t="s">
        <v>1212</v>
      </c>
    </row>
    <row r="350997" spans="3:6" ht="34.5" customHeight="1">
      <c r="C350997" s="1" t="s">
        <v>1213</v>
      </c>
      <c r="F350997" s="17" t="s">
        <v>1214</v>
      </c>
    </row>
    <row r="350998" spans="3:6" ht="34.5" customHeight="1">
      <c r="C350998" s="1" t="s">
        <v>1215</v>
      </c>
      <c r="F350998" s="17" t="s">
        <v>1216</v>
      </c>
    </row>
    <row r="350999" spans="3:6" ht="34.5" customHeight="1">
      <c r="C350999" s="1" t="s">
        <v>1217</v>
      </c>
      <c r="F350999" s="17" t="s">
        <v>1218</v>
      </c>
    </row>
    <row r="351000" spans="3:6" ht="34.5" customHeight="1">
      <c r="C351000" s="1" t="s">
        <v>1219</v>
      </c>
      <c r="F351000" s="17" t="s">
        <v>1220</v>
      </c>
    </row>
    <row r="351001" spans="3:6" ht="34.5" customHeight="1">
      <c r="C351001" s="1" t="s">
        <v>1221</v>
      </c>
      <c r="F351001" s="17" t="s">
        <v>1222</v>
      </c>
    </row>
    <row r="351002" spans="3:6" ht="34.5" customHeight="1">
      <c r="C351002" s="1" t="s">
        <v>1223</v>
      </c>
      <c r="F351002" s="17" t="s">
        <v>1224</v>
      </c>
    </row>
    <row r="351003" spans="3:6" ht="34.5" customHeight="1">
      <c r="C351003" s="1" t="s">
        <v>1225</v>
      </c>
      <c r="F351003" s="17" t="s">
        <v>1226</v>
      </c>
    </row>
    <row r="351004" spans="3:6" ht="34.5" customHeight="1">
      <c r="C351004" s="1" t="s">
        <v>1227</v>
      </c>
      <c r="F351004" s="17" t="s">
        <v>1228</v>
      </c>
    </row>
    <row r="351005" spans="3:6" ht="34.5" customHeight="1">
      <c r="C351005" s="1" t="s">
        <v>1229</v>
      </c>
      <c r="F351005" s="17" t="s">
        <v>1230</v>
      </c>
    </row>
    <row r="351006" spans="3:6" ht="34.5" customHeight="1">
      <c r="C351006" s="1" t="s">
        <v>1231</v>
      </c>
      <c r="F351006" s="17" t="s">
        <v>1232</v>
      </c>
    </row>
    <row r="351007" spans="3:6" ht="34.5" customHeight="1">
      <c r="C351007" s="1" t="s">
        <v>1233</v>
      </c>
      <c r="F351007" s="17" t="s">
        <v>1234</v>
      </c>
    </row>
    <row r="351008" spans="3:6" ht="34.5" customHeight="1">
      <c r="C351008" s="1" t="s">
        <v>1235</v>
      </c>
      <c r="F351008" s="17" t="s">
        <v>1236</v>
      </c>
    </row>
    <row r="351009" spans="3:6" ht="34.5" customHeight="1">
      <c r="C351009" s="1" t="s">
        <v>1237</v>
      </c>
      <c r="F351009" s="17" t="s">
        <v>1238</v>
      </c>
    </row>
    <row r="351010" spans="3:6" ht="34.5" customHeight="1">
      <c r="C351010" s="1" t="s">
        <v>1239</v>
      </c>
      <c r="F351010" s="17" t="s">
        <v>1240</v>
      </c>
    </row>
    <row r="351011" spans="3:6" ht="34.5" customHeight="1">
      <c r="C351011" s="1" t="s">
        <v>1241</v>
      </c>
      <c r="F351011" s="17" t="s">
        <v>1242</v>
      </c>
    </row>
    <row r="351012" spans="3:6" ht="34.5" customHeight="1">
      <c r="C351012" s="1" t="s">
        <v>1243</v>
      </c>
      <c r="F351012" s="17" t="s">
        <v>1244</v>
      </c>
    </row>
    <row r="351013" spans="3:6" ht="34.5" customHeight="1">
      <c r="C351013" s="1" t="s">
        <v>1245</v>
      </c>
      <c r="F351013" s="17" t="s">
        <v>1246</v>
      </c>
    </row>
    <row r="351014" spans="3:6" ht="34.5" customHeight="1">
      <c r="C351014" s="1" t="s">
        <v>1247</v>
      </c>
      <c r="F351014" s="17" t="s">
        <v>1248</v>
      </c>
    </row>
    <row r="351015" spans="3:6" ht="34.5" customHeight="1">
      <c r="C351015" s="1" t="s">
        <v>1249</v>
      </c>
      <c r="F351015" s="17" t="s">
        <v>1250</v>
      </c>
    </row>
    <row r="351016" spans="3:6" ht="34.5" customHeight="1">
      <c r="C351016" s="1" t="s">
        <v>1251</v>
      </c>
      <c r="F351016" s="17" t="s">
        <v>1252</v>
      </c>
    </row>
    <row r="351017" spans="3:6" ht="34.5" customHeight="1">
      <c r="C351017" s="1" t="s">
        <v>1253</v>
      </c>
      <c r="F351017" s="17" t="s">
        <v>1254</v>
      </c>
    </row>
    <row r="351018" spans="3:6" ht="34.5" customHeight="1">
      <c r="C351018" s="1" t="s">
        <v>1255</v>
      </c>
      <c r="F351018" s="17" t="s">
        <v>1256</v>
      </c>
    </row>
    <row r="351019" spans="3:6" ht="34.5" customHeight="1">
      <c r="C351019" s="1" t="s">
        <v>1257</v>
      </c>
      <c r="F351019" s="17" t="s">
        <v>1258</v>
      </c>
    </row>
    <row r="351020" spans="3:6" ht="34.5" customHeight="1">
      <c r="C351020" s="1" t="s">
        <v>1259</v>
      </c>
      <c r="F351020" s="17" t="s">
        <v>1260</v>
      </c>
    </row>
    <row r="351021" spans="3:6" ht="34.5" customHeight="1">
      <c r="C351021" s="1" t="s">
        <v>1261</v>
      </c>
      <c r="F351021" s="17" t="s">
        <v>1262</v>
      </c>
    </row>
    <row r="351022" spans="3:6" ht="34.5" customHeight="1">
      <c r="C351022" s="1" t="s">
        <v>1263</v>
      </c>
      <c r="F351022" s="17" t="s">
        <v>1264</v>
      </c>
    </row>
    <row r="351023" spans="3:6" ht="34.5" customHeight="1">
      <c r="C351023" s="1" t="s">
        <v>1265</v>
      </c>
      <c r="F351023" s="17" t="s">
        <v>1266</v>
      </c>
    </row>
    <row r="351024" spans="3:6" ht="34.5" customHeight="1">
      <c r="C351024" s="1" t="s">
        <v>1267</v>
      </c>
      <c r="F351024" s="17" t="s">
        <v>1268</v>
      </c>
    </row>
    <row r="351025" spans="3:6" ht="34.5" customHeight="1">
      <c r="C351025" s="1" t="s">
        <v>1269</v>
      </c>
      <c r="F351025" s="17" t="s">
        <v>1270</v>
      </c>
    </row>
    <row r="351026" spans="3:6" ht="34.5" customHeight="1">
      <c r="C351026" s="1" t="s">
        <v>1271</v>
      </c>
      <c r="F351026" s="17" t="s">
        <v>1272</v>
      </c>
    </row>
    <row r="351027" spans="3:6" ht="34.5" customHeight="1">
      <c r="C351027" s="1" t="s">
        <v>1273</v>
      </c>
      <c r="F351027" s="17" t="s">
        <v>1274</v>
      </c>
    </row>
    <row r="351028" spans="3:6" ht="34.5" customHeight="1">
      <c r="C351028" s="1" t="s">
        <v>1275</v>
      </c>
      <c r="F351028" s="17" t="s">
        <v>1276</v>
      </c>
    </row>
    <row r="351029" spans="3:6" ht="34.5" customHeight="1">
      <c r="C351029" s="1" t="s">
        <v>1277</v>
      </c>
      <c r="F351029" s="17" t="s">
        <v>1278</v>
      </c>
    </row>
    <row r="351030" spans="3:6" ht="34.5" customHeight="1">
      <c r="C351030" s="1" t="s">
        <v>1279</v>
      </c>
      <c r="F351030" s="17" t="s">
        <v>1280</v>
      </c>
    </row>
    <row r="351031" spans="3:6" ht="34.5" customHeight="1">
      <c r="C351031" s="1" t="s">
        <v>1281</v>
      </c>
      <c r="F351031" s="17" t="s">
        <v>1282</v>
      </c>
    </row>
    <row r="351032" spans="3:6" ht="34.5" customHeight="1">
      <c r="C351032" s="1" t="s">
        <v>1283</v>
      </c>
      <c r="F351032" s="17" t="s">
        <v>1284</v>
      </c>
    </row>
    <row r="351033" spans="3:6" ht="34.5" customHeight="1">
      <c r="C351033" s="1" t="s">
        <v>1285</v>
      </c>
      <c r="F351033" s="17" t="s">
        <v>1286</v>
      </c>
    </row>
    <row r="351034" spans="3:6" ht="34.5" customHeight="1">
      <c r="C351034" s="1" t="s">
        <v>1287</v>
      </c>
      <c r="F351034" s="17" t="s">
        <v>1288</v>
      </c>
    </row>
    <row r="351035" spans="3:6" ht="34.5" customHeight="1">
      <c r="C351035" s="1" t="s">
        <v>1289</v>
      </c>
      <c r="F351035" s="17" t="s">
        <v>1290</v>
      </c>
    </row>
    <row r="351036" spans="3:6" ht="34.5" customHeight="1">
      <c r="F351036" s="17" t="s">
        <v>1291</v>
      </c>
    </row>
    <row r="351037" spans="3:6" ht="34.5" customHeight="1">
      <c r="F351037" s="17" t="s">
        <v>1292</v>
      </c>
    </row>
    <row r="351038" spans="3:6" ht="34.5" customHeight="1">
      <c r="F351038" s="17" t="s">
        <v>1293</v>
      </c>
    </row>
    <row r="351039" spans="3:6" ht="34.5" customHeight="1">
      <c r="F351039" s="17" t="s">
        <v>1186</v>
      </c>
    </row>
  </sheetData>
  <mergeCells count="1">
    <mergeCell ref="A1:K1"/>
  </mergeCells>
  <phoneticPr fontId="2" type="noConversion"/>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BAAF1553CD1434AA2D3E93FAB3E4EA5" ma:contentTypeVersion="4" ma:contentTypeDescription="Crear nuevo documento." ma:contentTypeScope="" ma:versionID="bfb2807ea39f91b6ed542942f0f3d777">
  <xsd:schema xmlns:xsd="http://www.w3.org/2001/XMLSchema" xmlns:xs="http://www.w3.org/2001/XMLSchema" xmlns:p="http://schemas.microsoft.com/office/2006/metadata/properties" xmlns:ns2="0e016b63-ceb5-4388-b86a-55e9550fa0d2" xmlns:ns3="f86fbd1f-a8a6-49c5-8f27-88af89ff5d8d" targetNamespace="http://schemas.microsoft.com/office/2006/metadata/properties" ma:root="true" ma:fieldsID="600a9551fbfbcdba7d553171ee1473ac" ns2:_="" ns3:_="">
    <xsd:import namespace="0e016b63-ceb5-4388-b86a-55e9550fa0d2"/>
    <xsd:import namespace="f86fbd1f-a8a6-49c5-8f27-88af89ff5d8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016b63-ceb5-4388-b86a-55e9550fa0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86fbd1f-a8a6-49c5-8f27-88af89ff5d8d"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6B5A657-31DE-4F7A-9572-2C9E2524DB9D}"/>
</file>

<file path=customXml/itemProps2.xml><?xml version="1.0" encoding="utf-8"?>
<ds:datastoreItem xmlns:ds="http://schemas.openxmlformats.org/officeDocument/2006/customXml" ds:itemID="{B0AD2F82-8F42-47E7-81F6-136C5EEA78FB}"/>
</file>

<file path=customXml/itemProps3.xml><?xml version="1.0" encoding="utf-8"?>
<ds:datastoreItem xmlns:ds="http://schemas.openxmlformats.org/officeDocument/2006/customXml" ds:itemID="{3673EC2A-F18B-4737-A71C-7D45C6C0619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
  <cp:revision/>
  <dcterms:created xsi:type="dcterms:W3CDTF">2021-09-13T16:05:29Z</dcterms:created>
  <dcterms:modified xsi:type="dcterms:W3CDTF">2022-09-26T17:25:48Z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0x010100DBAAF1553CD1434AA2D3E93FAB3E4EA5</vt:lpwstr>
  </property>
</Properties>
</file>