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172.16.176.254\compartida\ANDREA\Calidad\4. CONTEXTO DE LA ORGANIZACIÓN\"/>
    </mc:Choice>
  </mc:AlternateContent>
  <xr:revisionPtr revIDLastSave="0" documentId="14_{C09F385B-A6F4-4F38-AD7F-2B62149F9894}" xr6:coauthVersionLast="36" xr6:coauthVersionMax="36" xr10:uidLastSave="{00000000-0000-0000-0000-000000000000}"/>
  <bookViews>
    <workbookView xWindow="0" yWindow="0" windowWidth="12870" windowHeight="7035" firstSheet="1" activeTab="1" xr2:uid="{00000000-000D-0000-FFFF-FFFF00000000}"/>
  </bookViews>
  <sheets>
    <sheet name="Análisis de Contexto  (2)" sheetId="38" state="hidden" r:id="rId1"/>
    <sheet name="Análisis de Contexto " sheetId="36" r:id="rId2"/>
    <sheet name="Estrategias" sheetId="15" r:id="rId3"/>
    <sheet name="Plan de Acción 2022" sheetId="35" r:id="rId4"/>
    <sheet name="SEGUIMIENTO 1 TRIM" sheetId="2" r:id="rId5"/>
    <sheet name="SEGUIMIENTO 2 TRIM " sheetId="30" r:id="rId6"/>
    <sheet name="SEGUIMIENTO 3 TRIM " sheetId="31" r:id="rId7"/>
    <sheet name="SEGUIMIENTO 4 TRIM" sheetId="32" r:id="rId8"/>
    <sheet name="Indicador" sheetId="41" state="hidden" r:id="rId9"/>
  </sheets>
  <externalReferences>
    <externalReference r:id="rId10"/>
  </externalReferences>
  <definedNames>
    <definedName name="_xlnm._FilterDatabase" localSheetId="2" hidden="1">Estrategias!$A$5:$F$5</definedName>
    <definedName name="_xlnm._FilterDatabase" localSheetId="8" hidden="1">Indicador!$D$2:$D$38</definedName>
    <definedName name="_xlnm._FilterDatabase" localSheetId="3" hidden="1">'Plan de Acción 2022'!$A$4:$Y$41</definedName>
    <definedName name="_xlnm.Print_Area" localSheetId="4">'SEGUIMIENTO 1 TRIM'!$A$1:$G$42</definedName>
    <definedName name="Data" localSheetId="0">#REF!</definedName>
    <definedName name="Data">#REF!</definedName>
    <definedName name="Diseño" localSheetId="0">#REF!</definedName>
    <definedName name="Diseño">#REF!</definedName>
    <definedName name="Ejecución" localSheetId="0">#REF!</definedName>
    <definedName name="Ejecución">#REF!</definedName>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 l="1"/>
  <c r="C45" i="41" l="1"/>
  <c r="E45" i="41" s="1"/>
  <c r="D44" i="41"/>
  <c r="E44" i="41" s="1"/>
  <c r="D43" i="41"/>
  <c r="C43" i="41"/>
  <c r="E42" i="41"/>
  <c r="E43" i="41" l="1"/>
  <c r="D48" i="41"/>
  <c r="F30" i="41"/>
  <c r="C38" i="41" s="1"/>
  <c r="E30" i="41"/>
  <c r="B38" i="41" s="1"/>
  <c r="G30" i="41" l="1"/>
  <c r="D38" i="41" s="1"/>
  <c r="G61" i="30" l="1"/>
  <c r="A42" i="2" l="1"/>
</calcChain>
</file>

<file path=xl/sharedStrings.xml><?xml version="1.0" encoding="utf-8"?>
<sst xmlns="http://schemas.openxmlformats.org/spreadsheetml/2006/main" count="983" uniqueCount="619">
  <si>
    <t>Consejo Superior de la Judicatura</t>
  </si>
  <si>
    <t>Análisis de Contexto</t>
  </si>
  <si>
    <t xml:space="preserve">PROCESO </t>
  </si>
  <si>
    <t xml:space="preserve">OBJETIVO DEL PROCESO: </t>
  </si>
  <si>
    <t xml:space="preserve">CONTEXTO EXTERNO </t>
  </si>
  <si>
    <t>No.</t>
  </si>
  <si>
    <t xml:space="preserve">No. </t>
  </si>
  <si>
    <t xml:space="preserve">Político (cambios de gobierno, legislación, políticas públicas, regulación). </t>
  </si>
  <si>
    <t>Económicos y Financieros( disponibilidad de capital, liquidez, mercados financieros, desempleo, competencia.)</t>
  </si>
  <si>
    <t>AMBIENTALES: emisiones y residuos, energía, catástrofes naturales, desarrollo sostenible.</t>
  </si>
  <si>
    <t xml:space="preserve">CONTEXTO INTERNO </t>
  </si>
  <si>
    <t>Recursos financieros (presupuesto de funcionamiento, recursos de inversión</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</si>
  <si>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</si>
  <si>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</si>
  <si>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</si>
  <si>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</si>
  <si>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Otros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</si>
  <si>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</si>
  <si>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</si>
  <si>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</si>
  <si>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</si>
  <si>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</si>
  <si>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</si>
  <si>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</si>
  <si>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</si>
  <si>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</si>
  <si>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</si>
  <si>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</si>
  <si>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</si>
  <si>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</si>
  <si>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</si>
  <si>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</si>
  <si>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</si>
  <si>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</si>
  <si>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</si>
  <si>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</si>
  <si>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</si>
  <si>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</si>
  <si>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</si>
  <si>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</si>
  <si>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</si>
  <si>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</si>
  <si>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</si>
  <si>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</si>
  <si>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</si>
  <si>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</si>
  <si>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</si>
  <si>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</si>
  <si>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</si>
  <si>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</si>
  <si>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</si>
  <si>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</si>
  <si>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</si>
  <si>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</si>
  <si>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</si>
  <si>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</si>
  <si>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</si>
  <si>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</si>
  <si>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</si>
  <si>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</si>
  <si>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</si>
  <si>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</si>
  <si>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</si>
  <si>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</si>
  <si>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</si>
  <si>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</si>
  <si>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</si>
  <si>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</si>
  <si>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</si>
  <si>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</si>
  <si>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</si>
  <si>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</si>
  <si>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</si>
  <si>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</si>
  <si>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</si>
  <si>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</si>
  <si>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</si>
  <si>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</si>
  <si>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</si>
  <si>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</si>
  <si>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</si>
  <si>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</si>
  <si>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</si>
  <si>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</si>
  <si>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</si>
  <si>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</si>
  <si>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</si>
  <si>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</si>
  <si>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</si>
  <si>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</si>
  <si>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</si>
  <si>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</si>
  <si>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</si>
  <si>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</si>
  <si>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</si>
  <si>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</si>
  <si>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</si>
  <si>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</si>
  <si>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</si>
  <si>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</si>
  <si>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</si>
  <si>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</si>
  <si>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</si>
  <si>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</si>
  <si>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</si>
  <si>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</si>
  <si>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</si>
  <si>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</si>
  <si>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</si>
  <si>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</si>
  <si>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Juez</t>
  </si>
  <si>
    <t>Porcentaje</t>
  </si>
  <si>
    <t>JUZGADOS Y CENTROS DE SERVICIOS</t>
  </si>
  <si>
    <t>ESPECIALIDAD:</t>
  </si>
  <si>
    <t>DEPENDENCIA JUDICIAL CERTIFICADA:</t>
  </si>
  <si>
    <t>Falta de conocimiento y capacitación de las partes interesadas externas en la totalidad de las herramientas tecnológicas dispuestas para prestar el servicio de justicia.</t>
  </si>
  <si>
    <t xml:space="preserve">Plan de acción </t>
  </si>
  <si>
    <t>Capacitaciones por plataforma Teams y vía streaming por parte de la EJRLB  para las diferentes jurisdicciones.</t>
  </si>
  <si>
    <t>Seguimiento a Plan Anticorrupción y Transparencia</t>
  </si>
  <si>
    <t>LOGO (PARTE b)</t>
  </si>
  <si>
    <t>CIVIL MUNICIPAL DE EJECUCIÓN</t>
  </si>
  <si>
    <t>DIRECCIÓN ESTRATÉGICA</t>
  </si>
  <si>
    <t>Juzgados de Ejecución y Oficina de Ejecución Civil Municipal de Manizales</t>
  </si>
  <si>
    <t>Establecer, orientar e implementar la planeación estratégica de la Especialidad Civil Municipal de Ejecución de Manizales, con la implantación de la política  y los objetivos de calidad que dan forma a una plataforma estratégica sólida y dirigida al logro satisfactorio de programas, planes y desarrollos que contribuyan al cumplimiento de las metas establecidas, además de garantizar el mantenimiento y la mejora continua del sistema de Gestión de Calidad.</t>
  </si>
  <si>
    <t xml:space="preserve">FACTORES </t>
  </si>
  <si>
    <t xml:space="preserve">AMENAZAS (Factores) </t>
  </si>
  <si>
    <t xml:space="preserve">OPORTUNIDADES (Factores) </t>
  </si>
  <si>
    <r>
      <t xml:space="preserve">Falta de visibilidad institucional, en relación con la gestión y disponibilidad de los servicios implementados por la Oficina y los Juzgados de Ejecución  </t>
    </r>
    <r>
      <rPr>
        <b/>
        <sz val="9"/>
        <color rgb="FF000000"/>
        <rFont val="Arial"/>
        <family val="2"/>
      </rPr>
      <t>(Dirección Estratégica)</t>
    </r>
  </si>
  <si>
    <r>
      <t xml:space="preserve">Divulgar y socializar con los usuarios externos la plataforma desarrollada para gestionar los tramites de los proceso a cargo de la Oficina y los Juzgados de Ejecución. </t>
    </r>
    <r>
      <rPr>
        <b/>
        <sz val="9"/>
        <color rgb="FF000000"/>
        <rFont val="Arial"/>
        <family val="2"/>
      </rPr>
      <t>(Dirección Estratégica)</t>
    </r>
  </si>
  <si>
    <r>
      <t>Reestructuración de la Rama Judicial o del régimen de Carrera Judicial.</t>
    </r>
    <r>
      <rPr>
        <b/>
        <sz val="9"/>
        <color theme="1"/>
        <rFont val="Arial"/>
        <family val="2"/>
      </rPr>
      <t xml:space="preserve"> (Todos los procesos)</t>
    </r>
  </si>
  <si>
    <r>
      <t>Mejoramiento y ampliación de la planta de personal y número de juzgados para reducir carga permanente y acortar los tiempos de los procesos.</t>
    </r>
    <r>
      <rPr>
        <b/>
        <sz val="9"/>
        <color rgb="FF000000"/>
        <rFont val="Arial"/>
        <family val="2"/>
      </rPr>
      <t xml:space="preserve"> (Todos los procesos)</t>
    </r>
  </si>
  <si>
    <r>
      <t xml:space="preserve">Normativa expedida por entidades del gobierno que paralice la funciones de la Rama Judicial por motivo de emergencias sanitarias de orden nacional </t>
    </r>
    <r>
      <rPr>
        <b/>
        <sz val="9"/>
        <color theme="1"/>
        <rFont val="Arial"/>
        <family val="2"/>
      </rPr>
      <t xml:space="preserve"> (Todos los procesos)</t>
    </r>
  </si>
  <si>
    <r>
      <t xml:space="preserve">Cualquier directriz de Nivel Central que afecte o modifique el funcionamiento de la Oficina y los Juzgados de Ejecución </t>
    </r>
    <r>
      <rPr>
        <b/>
        <sz val="9"/>
        <color theme="1"/>
        <rFont val="Arial"/>
        <family val="2"/>
      </rPr>
      <t>(Todos los procesos)</t>
    </r>
  </si>
  <si>
    <r>
      <t xml:space="preserve">Reconocimiento nacional  como un nuevo modelo de gestión orientado al usuario que impacta positivamente en la imagen institucional. </t>
    </r>
    <r>
      <rPr>
        <b/>
        <sz val="9"/>
        <color rgb="FF000000"/>
        <rFont val="Arial"/>
        <family val="2"/>
      </rPr>
      <t>(Todos los procesos)</t>
    </r>
  </si>
  <si>
    <r>
      <t xml:space="preserve">Declaratoria de Estados de Emergencia </t>
    </r>
    <r>
      <rPr>
        <b/>
        <sz val="9"/>
        <color theme="1"/>
        <rFont val="Arial"/>
        <family val="2"/>
      </rPr>
      <t>(Todos los procesos)</t>
    </r>
  </si>
  <si>
    <r>
      <t xml:space="preserve">Optimizar las actividades, de conformidad con las políticas públicas fijadas con ocasión de la emergencia sanitaria Covid-19, entre otras </t>
    </r>
    <r>
      <rPr>
        <b/>
        <sz val="9"/>
        <color theme="1"/>
        <rFont val="Arial"/>
        <family val="2"/>
      </rPr>
      <t>(Todos los procesos)</t>
    </r>
  </si>
  <si>
    <t>La afectación en la economía (pandemia, desempleo y otros) genera incumplimiento en el pago de las obligaciones lo que genera un aumento en  las demandas ejecutivas y congestión de la justicia.</t>
  </si>
  <si>
    <t xml:space="preserve">Reducción del presupuesto asignado a la Rama Judicial que implique reducción de los recursos asignados a la capacitación a los servidores judiciales. </t>
  </si>
  <si>
    <t>Sociales  y culturales ( cultura, religión, demografía, responsabilidad social, orden público.)</t>
  </si>
  <si>
    <r>
      <t>Desconocimiento de los canales de comunicación por parte de la comunidad en general</t>
    </r>
    <r>
      <rPr>
        <b/>
        <sz val="9"/>
        <color theme="1"/>
        <rFont val="Arial"/>
        <family val="2"/>
      </rPr>
      <t xml:space="preserve"> (Dirección Estratégica</t>
    </r>
    <r>
      <rPr>
        <sz val="9"/>
        <color rgb="FF000000"/>
        <rFont val="Arial"/>
        <family val="2"/>
      </rPr>
      <t>)</t>
    </r>
  </si>
  <si>
    <r>
      <t xml:space="preserve">Rotación de personal por posesión de empleados en propiedad por concurso de méritos. </t>
    </r>
    <r>
      <rPr>
        <b/>
        <sz val="9"/>
        <color rgb="FF000000"/>
        <rFont val="Arial"/>
        <family val="2"/>
      </rPr>
      <t>(Gestión del Talento Humano - Dirección Estratégica)</t>
    </r>
  </si>
  <si>
    <r>
      <t xml:space="preserve">Inconformismo por parte de la comunidad con la intermitencia y demora en la prestación del servicio. </t>
    </r>
    <r>
      <rPr>
        <b/>
        <sz val="9"/>
        <color theme="1"/>
        <rFont val="Arial"/>
        <family val="2"/>
      </rPr>
      <t>(Todos los procesos)</t>
    </r>
  </si>
  <si>
    <r>
      <t xml:space="preserve">No realización de audiencias y diligencias de remate. </t>
    </r>
    <r>
      <rPr>
        <b/>
        <sz val="9"/>
        <color theme="1"/>
        <rFont val="Arial"/>
        <family val="2"/>
      </rPr>
      <t>(Gestión Judicial)</t>
    </r>
  </si>
  <si>
    <r>
      <t xml:space="preserve">Socialización y acompañamiento a las partes interesadas en el tramite de las Audiencias y  Diligencias de Remate Virtuales </t>
    </r>
    <r>
      <rPr>
        <b/>
        <sz val="9"/>
        <color theme="1"/>
        <rFont val="Arial"/>
        <family val="2"/>
      </rPr>
      <t>(Dirección Estratégica)</t>
    </r>
  </si>
  <si>
    <r>
      <t xml:space="preserve">Mayor difusión, transparencia y seguridad en el tramite de las diligencias de Remate. </t>
    </r>
    <r>
      <rPr>
        <b/>
        <sz val="9"/>
        <color theme="1"/>
        <rFont val="Arial"/>
        <family val="2"/>
      </rPr>
      <t>(Gestión Judicial)</t>
    </r>
  </si>
  <si>
    <r>
      <t>Cambios en los procedimientos judiciales y operativos que generan traumatismos y demora en la prestación del servicio.</t>
    </r>
    <r>
      <rPr>
        <b/>
        <sz val="9"/>
        <color theme="1"/>
        <rFont val="Arial"/>
        <family val="2"/>
      </rPr>
      <t>(Todos los procesos)</t>
    </r>
  </si>
  <si>
    <r>
      <t xml:space="preserve">Implementar un software de gestión que permita modernizar y facilitar el tramite judicial. </t>
    </r>
    <r>
      <rPr>
        <b/>
        <sz val="9"/>
        <color theme="1"/>
        <rFont val="Arial"/>
        <family val="2"/>
      </rPr>
      <t>(Gestión de Tecnología, Innovación y Soporte)</t>
    </r>
  </si>
  <si>
    <t>Divulgación  a la comunidad de las herramientas tecnológicas dispuestas para prestar el servicio de justicia y su funcionamiento.</t>
  </si>
  <si>
    <r>
      <t>Retroalimentación con las partes interesadas para la creación de estrategias que fortalezcan la cultura de la calidad.</t>
    </r>
    <r>
      <rPr>
        <b/>
        <sz val="9"/>
        <color theme="1"/>
        <rFont val="Arial"/>
        <family val="2"/>
      </rPr>
      <t xml:space="preserve"> (Seguimiento, Control y Mejora  a la Gestión)</t>
    </r>
  </si>
  <si>
    <r>
      <t xml:space="preserve">Accesos indebidos que vulneran la seguridad y confidencialidad de la información. </t>
    </r>
    <r>
      <rPr>
        <b/>
        <sz val="9"/>
        <color theme="1"/>
        <rFont val="Arial"/>
        <family val="2"/>
      </rPr>
      <t>(Gestión de Tecnología, Innovación y Soporte)</t>
    </r>
  </si>
  <si>
    <r>
      <t xml:space="preserve">Implementación de servicios en línea, apuntando a la transparencia y acceso de la información. </t>
    </r>
    <r>
      <rPr>
        <b/>
        <sz val="9"/>
        <color rgb="FF000000"/>
        <rFont val="Arial"/>
        <family val="2"/>
      </rPr>
      <t>(Seguimiento, Control y Mejora  a la Gestión)</t>
    </r>
  </si>
  <si>
    <r>
      <t xml:space="preserve">Disponibilidad de innovaciones tecnológicas para el desarrollo del expediente Digital y otras herramientas. </t>
    </r>
    <r>
      <rPr>
        <b/>
        <sz val="9"/>
        <color rgb="FF000000"/>
        <rFont val="Arial"/>
        <family val="2"/>
      </rPr>
      <t>(Gestión de Tecnología, Innovación y Soporte)</t>
    </r>
  </si>
  <si>
    <r>
      <t xml:space="preserve">Deficiencia del Servidor de base de datos. </t>
    </r>
    <r>
      <rPr>
        <b/>
        <sz val="9"/>
        <color theme="1"/>
        <rFont val="Arial"/>
        <family val="2"/>
      </rPr>
      <t>(Todos los procesos)</t>
    </r>
  </si>
  <si>
    <r>
      <t xml:space="preserve">Cambios de políticas ambientales </t>
    </r>
    <r>
      <rPr>
        <b/>
        <sz val="9"/>
        <color theme="1"/>
        <rFont val="Arial"/>
        <family val="2"/>
      </rPr>
      <t>(Todos los procesos)</t>
    </r>
  </si>
  <si>
    <r>
      <t>Desarrollar proyectos para fomentar el cuidado y preservación del medio ambiente.</t>
    </r>
    <r>
      <rPr>
        <b/>
        <sz val="9"/>
        <color rgb="FF000000"/>
        <rFont val="Arial"/>
        <family val="2"/>
      </rPr>
      <t xml:space="preserve"> (Todos los procesos)</t>
    </r>
  </si>
  <si>
    <r>
      <t xml:space="preserve">Fomentar la participación de los servidores judiciales en las actividades programadas por la Dirección seccional de Administración Judicial en cumplimiento de la política ambiental de la entidad.  </t>
    </r>
    <r>
      <rPr>
        <b/>
        <sz val="9"/>
        <color rgb="FF000000"/>
        <rFont val="Arial"/>
        <family val="2"/>
      </rPr>
      <t>(Todos los procesos)</t>
    </r>
  </si>
  <si>
    <r>
      <t xml:space="preserve">Desconocimiento de la normatividad vigente aplicable </t>
    </r>
    <r>
      <rPr>
        <b/>
        <sz val="9"/>
        <color theme="1"/>
        <rFont val="Arial"/>
        <family val="2"/>
      </rPr>
      <t>(Todos los procesos)</t>
    </r>
  </si>
  <si>
    <r>
      <t>Actualización de las normas técnicas de la ISO</t>
    </r>
    <r>
      <rPr>
        <b/>
        <sz val="9"/>
        <color theme="1"/>
        <rFont val="Arial"/>
        <family val="2"/>
      </rPr>
      <t xml:space="preserve"> (Todos los procesos)</t>
    </r>
  </si>
  <si>
    <r>
      <t xml:space="preserve">Intereses de personas externas que generen corrupción </t>
    </r>
    <r>
      <rPr>
        <b/>
        <sz val="9"/>
        <color rgb="FF000000"/>
        <rFont val="Arial"/>
        <family val="2"/>
      </rPr>
      <t>(Todos los procesos)</t>
    </r>
  </si>
  <si>
    <t xml:space="preserve">DEBILIDADES (Factores) </t>
  </si>
  <si>
    <t xml:space="preserve">FORTALEZAS (Factores) </t>
  </si>
  <si>
    <r>
      <t xml:space="preserve">Modelos de gestión que pueden replicarse en otras seccionales al interior de la Rama Judicial. </t>
    </r>
    <r>
      <rPr>
        <b/>
        <sz val="9"/>
        <color theme="1"/>
        <rFont val="Arial"/>
        <family val="2"/>
      </rPr>
      <t>(Todos los procesos)</t>
    </r>
  </si>
  <si>
    <t/>
  </si>
  <si>
    <r>
      <t xml:space="preserve">Existencia del Plan Estratégico de Transformación Digital de la Rama Judicial (PETD) </t>
    </r>
    <r>
      <rPr>
        <b/>
        <sz val="9"/>
        <color theme="1"/>
        <rFont val="Arial"/>
        <family val="2"/>
      </rPr>
      <t>(Gestión de Tecnología, Innovación y Soporte)</t>
    </r>
  </si>
  <si>
    <r>
      <t xml:space="preserve">Medición cuantitativa y cualitativa de los niveles de satisfacción de los usuarios en relación a la prestación del servicio </t>
    </r>
    <r>
      <rPr>
        <b/>
        <sz val="9"/>
        <color theme="1"/>
        <rFont val="Arial"/>
        <family val="2"/>
      </rPr>
      <t>(Seguimiento, Control y Mejora  a la Gestión)</t>
    </r>
  </si>
  <si>
    <r>
      <t>Desarrollos tecnológicos a cero costo.</t>
    </r>
    <r>
      <rPr>
        <b/>
        <sz val="9"/>
        <color theme="1"/>
        <rFont val="Arial"/>
        <family val="2"/>
      </rPr>
      <t xml:space="preserve"> (Gestión de Tecnología, Innovación y Soporte)</t>
    </r>
  </si>
  <si>
    <t>Personal (competencia del personal, disponibilidad, suficiencia, seguridad y salud ocupacional.)</t>
  </si>
  <si>
    <r>
      <t xml:space="preserve">Participación en programas de formación, capacitación y bienestar que garantizan el desarrollo integral de los servidores Judiciales </t>
    </r>
    <r>
      <rPr>
        <b/>
        <sz val="9"/>
        <color theme="1"/>
        <rFont val="Arial"/>
        <family val="2"/>
      </rPr>
      <t>(Gestión del Talento Humano)</t>
    </r>
  </si>
  <si>
    <r>
      <t>Falta de capacitación y acompañamiento al personal para el manejo de las herramientas implementadas en el trabajo virtual.</t>
    </r>
    <r>
      <rPr>
        <b/>
        <sz val="9"/>
        <color rgb="FF000000"/>
        <rFont val="Arial"/>
        <family val="2"/>
      </rPr>
      <t xml:space="preserve"> (Todos los procesos)</t>
    </r>
  </si>
  <si>
    <r>
      <t xml:space="preserve">Talento humano competente y comprometido. </t>
    </r>
    <r>
      <rPr>
        <b/>
        <sz val="9"/>
        <color theme="1"/>
        <rFont val="Arial"/>
        <family val="2"/>
      </rPr>
      <t>(Gestión del Talento Humano)</t>
    </r>
  </si>
  <si>
    <r>
      <t xml:space="preserve">Falta de conocimiento en el modelo de gestión de calidad </t>
    </r>
    <r>
      <rPr>
        <b/>
        <sz val="9"/>
        <color rgb="FF000000"/>
        <rFont val="Arial"/>
        <family val="2"/>
      </rPr>
      <t>(Todos los procesos)</t>
    </r>
  </si>
  <si>
    <r>
      <t xml:space="preserve">Formación de servidores judiciales en modelos de gestión de calidad </t>
    </r>
    <r>
      <rPr>
        <b/>
        <sz val="9"/>
        <color theme="1"/>
        <rFont val="Arial"/>
        <family val="2"/>
      </rPr>
      <t>(Seguimiento, Control y Mejora  a la Gestión)</t>
    </r>
  </si>
  <si>
    <r>
      <t xml:space="preserve">Planta de personal con estudios y experiencia adicional  a lo requerido </t>
    </r>
    <r>
      <rPr>
        <b/>
        <sz val="9"/>
        <color theme="1"/>
        <rFont val="Arial"/>
        <family val="2"/>
      </rPr>
      <t xml:space="preserve"> (Gestión del Talento Humano)</t>
    </r>
  </si>
  <si>
    <t>Proceso (capacidad, diseño, ejecución, proveedores, entradas, salidas, gestión del conocimiento)</t>
  </si>
  <si>
    <r>
      <t xml:space="preserve">Fallas en la red del Palacio de Justicia. </t>
    </r>
    <r>
      <rPr>
        <b/>
        <sz val="9"/>
        <color theme="1"/>
        <rFont val="Arial"/>
        <family val="2"/>
      </rPr>
      <t>(Todos los procesos)</t>
    </r>
  </si>
  <si>
    <r>
      <t xml:space="preserve">Articulación de los  sistemas de información. </t>
    </r>
    <r>
      <rPr>
        <b/>
        <sz val="9"/>
        <color theme="1"/>
        <rFont val="Arial"/>
        <family val="2"/>
      </rPr>
      <t>(Gestión de Tecnología, Innovación y Soporte)</t>
    </r>
  </si>
  <si>
    <r>
      <t xml:space="preserve">Falta de establecimiento de políticas de seguridad de la información </t>
    </r>
    <r>
      <rPr>
        <b/>
        <sz val="9"/>
        <color rgb="FF000000"/>
        <rFont val="Arial"/>
        <family val="2"/>
      </rPr>
      <t>(Gestión de Tecnología, Innovación y Soporte)</t>
    </r>
  </si>
  <si>
    <r>
      <t xml:space="preserve">Plataforma tecnológica desarrollada de acuerdo a las necesidades identificadas en la Oficina y los Juzgados. </t>
    </r>
    <r>
      <rPr>
        <b/>
        <sz val="9"/>
        <color theme="1"/>
        <rFont val="Arial"/>
        <family val="2"/>
      </rPr>
      <t>(todos los proceso)</t>
    </r>
  </si>
  <si>
    <r>
      <t xml:space="preserve">Capacidad limitada del servidor (aplicaciones web)para el almacenamiento y custodia de los procesos digitales en etapa de Ejecución. </t>
    </r>
    <r>
      <rPr>
        <b/>
        <sz val="9"/>
        <color rgb="FF000000"/>
        <rFont val="Arial"/>
        <family val="2"/>
      </rPr>
      <t>(Todos los procesos)</t>
    </r>
  </si>
  <si>
    <r>
      <t>Creación de herramientas tecnológicas que garantizan la atención virtual de los usuarios en la Seccional</t>
    </r>
    <r>
      <rPr>
        <b/>
        <sz val="9"/>
        <color theme="1"/>
        <rFont val="Arial"/>
        <family val="2"/>
      </rPr>
      <t xml:space="preserve"> (Dirección Estratégica - Gestión de Tecnología, Innovación y Soporte)</t>
    </r>
  </si>
  <si>
    <r>
      <t xml:space="preserve">Plataforma Digital como instrumento de difusión y gestión de la información </t>
    </r>
    <r>
      <rPr>
        <b/>
        <sz val="9"/>
        <color theme="1"/>
        <rFont val="Arial"/>
        <family val="2"/>
      </rPr>
      <t>(Dirección Estratégica)</t>
    </r>
  </si>
  <si>
    <t>Infraestructura física ( suficiencia, comodidad)</t>
  </si>
  <si>
    <r>
      <t xml:space="preserve">Deficiencia de algunos insumos de oficina a causa de la implementación de medidas de austeridad. </t>
    </r>
    <r>
      <rPr>
        <b/>
        <sz val="9"/>
        <color rgb="FF000000"/>
        <rFont val="Arial"/>
        <family val="2"/>
      </rPr>
      <t>(Todos los procesos)</t>
    </r>
  </si>
  <si>
    <r>
      <t>Disponibilidad de canales virtuales y presenciales para la presentación de Peticiones, Quejas, Reclamos y Sugerencias</t>
    </r>
    <r>
      <rPr>
        <b/>
        <sz val="9"/>
        <color theme="1"/>
        <rFont val="Arial"/>
        <family val="2"/>
      </rPr>
      <t xml:space="preserve"> (Dirección Estratégica)</t>
    </r>
  </si>
  <si>
    <r>
      <t xml:space="preserve">Optimización de canales o medios de comunicación institucional, a partir de la implementación de estrategias efectivas de divulgación y el control de calidad de la misma (Circulares, correos electrónicos, reuniones, entre otros) </t>
    </r>
    <r>
      <rPr>
        <b/>
        <sz val="9"/>
        <color theme="1"/>
        <rFont val="Arial"/>
        <family val="2"/>
      </rPr>
      <t>(Dirección Estratégica)</t>
    </r>
  </si>
  <si>
    <r>
      <t xml:space="preserve">Falta de socialización y sensibilización de las políticas ambientales de la entidad </t>
    </r>
    <r>
      <rPr>
        <b/>
        <sz val="9"/>
        <color theme="1"/>
        <rFont val="Arial"/>
        <family val="2"/>
      </rPr>
      <t>(Dirección Estratégica)</t>
    </r>
  </si>
  <si>
    <r>
      <t xml:space="preserve">Desconocimiento en la  articulación de la planeación del despacho y la Oficina con el Plan Sectorial de Desarrollo. </t>
    </r>
    <r>
      <rPr>
        <b/>
        <sz val="9"/>
        <color theme="1"/>
        <rFont val="Arial"/>
        <family val="2"/>
      </rPr>
      <t>(Dirección Estratégica)</t>
    </r>
  </si>
  <si>
    <r>
      <t xml:space="preserve">Falta de liderazgo y trabajo en equipo de los líderes de proceso. </t>
    </r>
    <r>
      <rPr>
        <b/>
        <sz val="9"/>
        <color theme="1"/>
        <rFont val="Arial"/>
        <family val="2"/>
      </rPr>
      <t>(Todos los procesos)</t>
    </r>
  </si>
  <si>
    <r>
      <t xml:space="preserve">La implementación y mantenimiento del  Sistema de Gestión de Calidad, genera  confianza y fidelización de usuarios. </t>
    </r>
    <r>
      <rPr>
        <b/>
        <sz val="9"/>
        <color theme="1"/>
        <rFont val="Arial"/>
        <family val="2"/>
      </rPr>
      <t>(Dirección Estratégica -  Seguimiento, Control y Mejora  a la Gestión)</t>
    </r>
  </si>
  <si>
    <r>
      <t xml:space="preserve">Normalización y estandarización de los comités del SIGCMA a nivel nacional por parte de la Coordinación Nacional del SIGCMA. </t>
    </r>
    <r>
      <rPr>
        <b/>
        <sz val="9"/>
        <color theme="1"/>
        <rFont val="Arial"/>
        <family val="2"/>
      </rPr>
      <t>(Todos los procesos)</t>
    </r>
  </si>
  <si>
    <r>
      <t xml:space="preserve">Insuficiencia en la planta de personal de la Oficina y los Juzgados de Ejecución para la carga laboral. </t>
    </r>
    <r>
      <rPr>
        <b/>
        <sz val="9"/>
        <color rgb="FF000000"/>
        <rFont val="Arial"/>
        <family val="2"/>
      </rPr>
      <t>(Todos los procesos)</t>
    </r>
  </si>
  <si>
    <r>
      <t>Falta de separación de los espacios laboral, personal y familiar derivado del trabajo remoto.</t>
    </r>
    <r>
      <rPr>
        <b/>
        <sz val="9"/>
        <color rgb="FF000000"/>
        <rFont val="Arial"/>
        <family val="2"/>
      </rPr>
      <t xml:space="preserve"> (Todos los procesos)</t>
    </r>
  </si>
  <si>
    <r>
      <t xml:space="preserve">Ausencia de condiciones de seguridad y salud ocupacional en el trabajo en casa.  </t>
    </r>
    <r>
      <rPr>
        <b/>
        <sz val="9"/>
        <color rgb="FF000000"/>
        <rFont val="Arial"/>
        <family val="2"/>
      </rPr>
      <t>(Todos los procesos)</t>
    </r>
  </si>
  <si>
    <r>
      <t xml:space="preserve">Extensión de los horarios laborales ante la alta carga laboral, con afectación del bienestar físico y emocional de los servidores judiciales. </t>
    </r>
    <r>
      <rPr>
        <b/>
        <sz val="9"/>
        <color rgb="FF000000"/>
        <rFont val="Arial"/>
        <family val="2"/>
      </rPr>
      <t>(Todos los procesos)</t>
    </r>
  </si>
  <si>
    <r>
      <t>Número de solicitudes que ingresan a los despachos (entradas) muy superior al número de solicitudes atendidas  (salidas).</t>
    </r>
    <r>
      <rPr>
        <b/>
        <sz val="9"/>
        <color rgb="FF000000"/>
        <rFont val="Arial"/>
        <family val="2"/>
      </rPr>
      <t>(Gestión Judicial)</t>
    </r>
  </si>
  <si>
    <r>
      <t xml:space="preserve">Gestión del conocimiento generada por las experiencias de los servidores, documentadas en Manuales, Protocolos e Instructivos </t>
    </r>
    <r>
      <rPr>
        <b/>
        <sz val="9"/>
        <color rgb="FF000000"/>
        <rFont val="Arial"/>
        <family val="2"/>
      </rPr>
      <t>(Todos los procesos)</t>
    </r>
  </si>
  <si>
    <r>
      <t>Insuficiencia de la capacidad de almacenamiento del servidor interno de la Oficina (compartida).</t>
    </r>
    <r>
      <rPr>
        <b/>
        <sz val="9"/>
        <color rgb="FF000000"/>
        <rFont val="Arial"/>
        <family val="2"/>
      </rPr>
      <t xml:space="preserve"> (Todos los procesos)</t>
    </r>
  </si>
  <si>
    <r>
      <t xml:space="preserve">Intermitencias de servicios por ajustes y mantenimiento en Software y Hardware </t>
    </r>
    <r>
      <rPr>
        <b/>
        <sz val="9"/>
        <color rgb="FF000000"/>
        <rFont val="Arial"/>
        <family val="2"/>
      </rPr>
      <t>(Gestión de Tecnología, Innovación y Soporte)</t>
    </r>
  </si>
  <si>
    <r>
      <t>Implementación del software del expediente digital que garantiza el acceso a los procesos judiciales en tiempo real, para la gestión interna (Oficina y juzgados) y gestión externa (usuarios) (</t>
    </r>
    <r>
      <rPr>
        <b/>
        <sz val="9"/>
        <color theme="1"/>
        <rFont val="Arial"/>
        <family val="2"/>
      </rPr>
      <t>Dirección Estratégica - Gestión de Tecnología, Innovación y Soporte- Gestión Judicial)</t>
    </r>
  </si>
  <si>
    <r>
      <t xml:space="preserve">Desconocimiento e inaplicabilidad de las Tablas de Retención Documental (TRD)  </t>
    </r>
    <r>
      <rPr>
        <b/>
        <sz val="9"/>
        <color theme="1"/>
        <rFont val="Arial"/>
        <family val="2"/>
      </rPr>
      <t>(Todos los procesos)</t>
    </r>
  </si>
  <si>
    <r>
      <t xml:space="preserve">Micrositio de fácil acceso a los documentos propios del Sistema Integrado de Gestión y Control de la Calidad y el Medio Ambiente. </t>
    </r>
    <r>
      <rPr>
        <b/>
        <sz val="9"/>
        <color theme="1"/>
        <rFont val="Arial"/>
        <family val="2"/>
      </rPr>
      <t>(Todos los procesos)</t>
    </r>
  </si>
  <si>
    <r>
      <t xml:space="preserve">Implementación de Procedimientos, protocolos e instructivos con los cambios generados durante la pandemia. </t>
    </r>
    <r>
      <rPr>
        <b/>
        <sz val="9"/>
        <color theme="1"/>
        <rFont val="Arial"/>
        <family val="2"/>
      </rPr>
      <t>(Dirección Estratégica - Seguimiento, Control y Mejora  a la Gestión)</t>
    </r>
  </si>
  <si>
    <r>
      <t>Existen canales virtuales y físicos para la presentación de Peticiones, Quejas, Reclamos y Sugerencias</t>
    </r>
    <r>
      <rPr>
        <b/>
        <sz val="9"/>
        <color theme="1"/>
        <rFont val="Arial"/>
        <family val="2"/>
      </rPr>
      <t xml:space="preserve"> (Dirección Estratégica)</t>
    </r>
  </si>
  <si>
    <r>
      <t xml:space="preserve">Desactualización del Protocolo para la atención al público </t>
    </r>
    <r>
      <rPr>
        <b/>
        <sz val="9"/>
        <color rgb="FF000000"/>
        <rFont val="Arial"/>
        <family val="2"/>
      </rPr>
      <t>(Dirección Estratégica)</t>
    </r>
  </si>
  <si>
    <r>
      <t xml:space="preserve">Nuevas herramientas y canales de la información y la comunicación para fortalecer la relación ciudadanía - Oficina de Ejecución </t>
    </r>
    <r>
      <rPr>
        <b/>
        <sz val="9"/>
        <color theme="1"/>
        <rFont val="Arial"/>
        <family val="2"/>
      </rPr>
      <t>(Dirección Estratégica)</t>
    </r>
  </si>
  <si>
    <r>
      <t xml:space="preserve">Sensibilización del buen uso de la herramientas tecnológicas a los servidores judiciales. </t>
    </r>
    <r>
      <rPr>
        <b/>
        <sz val="9"/>
        <color theme="1"/>
        <rFont val="Arial"/>
        <family val="2"/>
      </rPr>
      <t>(Dirección Estratégica - Gestión de Tecnología, Innovación y Soporte)</t>
    </r>
  </si>
  <si>
    <r>
      <t xml:space="preserve">Falta de capacitación en la digitalización y gestión del expediente digital. </t>
    </r>
    <r>
      <rPr>
        <b/>
        <sz val="9"/>
        <color rgb="FF000000"/>
        <rFont val="Arial"/>
        <family val="2"/>
      </rPr>
      <t>(Dirección Estratégica - Gestión de Tecnología, Innovación y Soporte)</t>
    </r>
  </si>
  <si>
    <r>
      <t>Adelantar capacitaciones en temas  de manejo ambiental.</t>
    </r>
    <r>
      <rPr>
        <b/>
        <sz val="9"/>
        <color rgb="FF000000"/>
        <rFont val="Arial"/>
        <family val="2"/>
      </rPr>
      <t xml:space="preserve"> (Dirección estratégica)</t>
    </r>
  </si>
  <si>
    <t>Socializar las políticas ambientales de la entidad y sensibilizar acerca de las mismas, fomentando la participación en los diferentes programas.</t>
  </si>
  <si>
    <t xml:space="preserve">Problemas de orden público que alteren la prestación del servicio, manifestaciones, marchas y paros judiciales </t>
  </si>
  <si>
    <t>Tecnológicos (desarrollo digital, avances en tecnología, acceso a sistemas de información externos, gobierno en línea.</t>
  </si>
  <si>
    <r>
      <t>Cortos circuitos, fallos en la energía y sobrecargas de voltaje que puedan llegar afectar los servidores para el funcionamiento de la plataforma tecnológica.</t>
    </r>
    <r>
      <rPr>
        <b/>
        <sz val="9"/>
        <color theme="1"/>
        <rFont val="Arial"/>
        <family val="2"/>
      </rPr>
      <t xml:space="preserve"> (Todos los procesos)</t>
    </r>
  </si>
  <si>
    <r>
      <t>Insuficiencia del ancho de Banda.</t>
    </r>
    <r>
      <rPr>
        <b/>
        <sz val="9"/>
        <color theme="1"/>
        <rFont val="Arial"/>
        <family val="2"/>
      </rPr>
      <t xml:space="preserve"> (Todos los procesos)</t>
    </r>
  </si>
  <si>
    <r>
      <t xml:space="preserve">Parálisis e intermitencias en el servicios por fallas  o cambios de proveedor. </t>
    </r>
    <r>
      <rPr>
        <b/>
        <sz val="9"/>
        <color theme="1"/>
        <rFont val="Arial"/>
        <family val="2"/>
      </rPr>
      <t>(Todos los procesos)</t>
    </r>
  </si>
  <si>
    <r>
      <t xml:space="preserve">Ocurrencia de fenómenos naturales (Inundación, sismo, vendavales, erupción volcánicas,  pandemias) y situaciones de orden público que pueden afectar la prestación del servicio </t>
    </r>
    <r>
      <rPr>
        <b/>
        <sz val="9"/>
        <color theme="1"/>
        <rFont val="Arial"/>
        <family val="2"/>
      </rPr>
      <t>(Todos los procesos)</t>
    </r>
  </si>
  <si>
    <t>Legales y reglamentarios (estándares nacionales, internacionales, regulación )</t>
  </si>
  <si>
    <t>Estratégicos :(direccionamiento estratégico, planeación institucional, liderazgo, trabajo en equipo)</t>
  </si>
  <si>
    <r>
      <t xml:space="preserve">Desconocimiento al realizar el trabajo de forma sistemática con enfoque pensamiento basado en riesgos. </t>
    </r>
    <r>
      <rPr>
        <b/>
        <sz val="9"/>
        <color theme="1"/>
        <rFont val="Arial"/>
        <family val="2"/>
      </rPr>
      <t>(Todos los procesos)</t>
    </r>
  </si>
  <si>
    <r>
      <t xml:space="preserve">Estrategias y propuesta de trabajo que permitan garantizar la prestación del servicio priorizando el trabajo en casa </t>
    </r>
    <r>
      <rPr>
        <b/>
        <sz val="9"/>
        <color theme="1"/>
        <rFont val="Arial"/>
        <family val="2"/>
      </rPr>
      <t>(Dirección estratégica)</t>
    </r>
  </si>
  <si>
    <r>
      <t xml:space="preserve">Insuficiencia de recursos humanos  y tecnológicos para el desarrollo de las actividades judiciales. </t>
    </r>
    <r>
      <rPr>
        <b/>
        <sz val="9"/>
        <color theme="1"/>
        <rFont val="Arial"/>
        <family val="2"/>
      </rPr>
      <t>(todos los procesos)</t>
    </r>
  </si>
  <si>
    <r>
      <t xml:space="preserve">Aprovechamiento de licencias de Microsoft Office 365 y aplicativos de la Rama Judicial. </t>
    </r>
    <r>
      <rPr>
        <b/>
        <sz val="9"/>
        <color theme="1"/>
        <rFont val="Arial"/>
        <family val="2"/>
      </rPr>
      <t>(Todos los procesos)</t>
    </r>
  </si>
  <si>
    <r>
      <t xml:space="preserve">Optimización del correo electrónico como medio de notificación en procesos y tutelas, lo que ha impactado positivamente en la disminución en  gastos de envío físico de correspondencia por Correo certificado 4-72.  </t>
    </r>
    <r>
      <rPr>
        <b/>
        <sz val="9"/>
        <color theme="1"/>
        <rFont val="Arial"/>
        <family val="2"/>
      </rPr>
      <t>(Gestión Judicial-Dirección estratégica)</t>
    </r>
  </si>
  <si>
    <r>
      <t xml:space="preserve">Gestión del talento humano de acuerdo a las habilidades, conocimientos y experiencia (Perfil de cargo y Documentación)  </t>
    </r>
    <r>
      <rPr>
        <b/>
        <sz val="9"/>
        <color theme="1"/>
        <rFont val="Arial"/>
        <family val="2"/>
      </rPr>
      <t>(Gestión del Talento Humano)</t>
    </r>
  </si>
  <si>
    <r>
      <t xml:space="preserve">Falta de tiempo para acceder a la formación  en herramientas tecnológicas y a diferentes capacitaciones de alto interés. </t>
    </r>
    <r>
      <rPr>
        <b/>
        <sz val="9"/>
        <color rgb="FF000000"/>
        <rFont val="Arial"/>
        <family val="2"/>
      </rPr>
      <t>(Todos los procesos)</t>
    </r>
  </si>
  <si>
    <r>
      <t xml:space="preserve">Incremento de solicitudes vía correo electrónico como principal canal de comunicación conocido por los usuarios. </t>
    </r>
    <r>
      <rPr>
        <b/>
        <sz val="9"/>
        <color rgb="FF000000"/>
        <rFont val="Arial"/>
        <family val="2"/>
      </rPr>
      <t>(Gestión documental, Dirección Estratégica y Gestión Contable)</t>
    </r>
  </si>
  <si>
    <r>
      <t>Ampliación y divulgación de otros canales de comunicación y suministro de información a los usuarios a través de micrositios, celular, extensiones telefónicas, plataforma digital.</t>
    </r>
    <r>
      <rPr>
        <b/>
        <sz val="9"/>
        <color rgb="FF000000"/>
        <rFont val="Arial"/>
        <family val="2"/>
      </rPr>
      <t xml:space="preserve"> (Dirección Estratégica - Gestión de Tecnología, Innovación y Soporte)</t>
    </r>
  </si>
  <si>
    <r>
      <t xml:space="preserve">Micrositio de la Rama Judicial para la divulgación de la información generada por la Oficina y los Juzgados de Ejecución </t>
    </r>
    <r>
      <rPr>
        <b/>
        <sz val="9"/>
        <color theme="1"/>
        <rFont val="Arial"/>
        <family val="2"/>
      </rPr>
      <t>(Dirección Estratégica - Gestión de Tecnología, Innovación y Soporte)</t>
    </r>
  </si>
  <si>
    <r>
      <t xml:space="preserve">Dispositivos tecnológicos insuficientes (Escáneres) </t>
    </r>
    <r>
      <rPr>
        <b/>
        <sz val="9"/>
        <color rgb="FF000000"/>
        <rFont val="Arial"/>
        <family val="2"/>
      </rPr>
      <t>(Proceso de Gestión Documental)</t>
    </r>
  </si>
  <si>
    <r>
      <t>Orientación y acompañamiento en el trámite de Diligencias de Remate Virtual trabajo en casa</t>
    </r>
    <r>
      <rPr>
        <b/>
        <sz val="9"/>
        <color theme="1"/>
        <rFont val="Arial"/>
        <family val="2"/>
      </rPr>
      <t xml:space="preserve"> (Dirección Estratégica - Gestión de Tecnología, Innovación y Soporte)</t>
    </r>
  </si>
  <si>
    <r>
      <t xml:space="preserve">Inconvenientes con el aplicativo  SIERJU para el reporte de la información estadística </t>
    </r>
    <r>
      <rPr>
        <b/>
        <sz val="9"/>
        <color theme="1"/>
        <rFont val="Arial"/>
        <family val="2"/>
      </rPr>
      <t>(Dirección Estratégica - Gestión Judicial)</t>
    </r>
  </si>
  <si>
    <r>
      <t xml:space="preserve">Intranet de la Oficina que cuenta con la información documental vigente (manuales, protocolos, procedimientos y caracterizaciones) y aplicativos para administrar y gestionar los procesos </t>
    </r>
    <r>
      <rPr>
        <b/>
        <sz val="9"/>
        <color theme="1"/>
        <rFont val="Arial"/>
        <family val="2"/>
      </rPr>
      <t>(Todos los procesos)</t>
    </r>
  </si>
  <si>
    <r>
      <t xml:space="preserve">Desactualización del Manual de procedimientos a acusa de los cambios generados por el Covid 19 </t>
    </r>
    <r>
      <rPr>
        <b/>
        <sz val="9"/>
        <color theme="1"/>
        <rFont val="Arial"/>
        <family val="2"/>
      </rPr>
      <t>(Dirección Estratégica)</t>
    </r>
  </si>
  <si>
    <r>
      <t xml:space="preserve">Infraestructura física adecuada que garantiza el funcionamiento optimo de  la Oficina y los Juzgados de Ejecución </t>
    </r>
    <r>
      <rPr>
        <b/>
        <sz val="9"/>
        <color rgb="FF000000"/>
        <rFont val="Arial"/>
        <family val="2"/>
      </rPr>
      <t>(Todos los procesos)</t>
    </r>
  </si>
  <si>
    <r>
      <t>Equipos de computo y elementos de oficina adecuados para el trabajo en casa y/o en las sedes judiciales (asignación de escáner, diademas, cámaras y computadores nuevos)</t>
    </r>
    <r>
      <rPr>
        <b/>
        <sz val="9"/>
        <color theme="1"/>
        <rFont val="Arial"/>
        <family val="2"/>
      </rPr>
      <t xml:space="preserve"> (Todos los procesos)</t>
    </r>
  </si>
  <si>
    <r>
      <t xml:space="preserve">Concientización frente al consumo de elementos de papelería y oficina </t>
    </r>
    <r>
      <rPr>
        <b/>
        <sz val="9"/>
        <color theme="1"/>
        <rFont val="Arial"/>
        <family val="2"/>
      </rPr>
      <t>(Todos los procesos)</t>
    </r>
  </si>
  <si>
    <r>
      <t xml:space="preserve">Divulgación oportuna de los medidas adoptadas para la prestación del servicio durante la emergencia sanitaria </t>
    </r>
    <r>
      <rPr>
        <b/>
        <sz val="9"/>
        <color theme="1"/>
        <rFont val="Arial"/>
        <family val="2"/>
      </rPr>
      <t>(Dirección Estratégica)</t>
    </r>
  </si>
  <si>
    <r>
      <t xml:space="preserve">Priorización al uso de herramientas tecnológicas para el tramite judicial. </t>
    </r>
    <r>
      <rPr>
        <b/>
        <sz val="9"/>
        <color rgb="FF000000"/>
        <rFont val="Arial"/>
        <family val="2"/>
      </rPr>
      <t>(Todos los procesos)</t>
    </r>
  </si>
  <si>
    <r>
      <t xml:space="preserve">Legislación y Normatividad que modifique o afecte la prestación del servicio (adecuación de los procesos en curso) </t>
    </r>
    <r>
      <rPr>
        <b/>
        <sz val="9"/>
        <color theme="1"/>
        <rFont val="Arial"/>
        <family val="2"/>
      </rPr>
      <t>(Todos los procesos)</t>
    </r>
  </si>
  <si>
    <r>
      <t>Actualización de la normatividad  vigente en el Listado Maestro de Documentos Externos.</t>
    </r>
    <r>
      <rPr>
        <b/>
        <sz val="9"/>
        <color rgb="FF000000"/>
        <rFont val="Arial"/>
        <family val="2"/>
      </rPr>
      <t>(Todos los procesos)</t>
    </r>
  </si>
  <si>
    <t>Incremento del presupuesto asignado a la Rama Judicial en proyectos de inversión que permita incrementar las capacitaciones por parte de la Escuela Judicial Rodrigo Lara Bonilla y de la Coordinación Nacional del SIGCMA, aumentando  el número de juzgados y servidores para reducir carga permanente y acortar los tiempos de los procesos.</t>
  </si>
  <si>
    <r>
      <t xml:space="preserve">Fortalecer los modelos de atención al usuario, a través de medios o herramientas virtuales </t>
    </r>
    <r>
      <rPr>
        <b/>
        <sz val="9"/>
        <color theme="1"/>
        <rFont val="Arial"/>
        <family val="2"/>
      </rPr>
      <t>(Seguimiento, Control y Mejora  a la Gestión)</t>
    </r>
  </si>
  <si>
    <r>
      <t>Incremento de la credibilidad y confianza en la administracion de justicia en la comunidad con la certificaciones de las normas ISO 9001:2015 y Norma Técnica  NTC 6256:2018 y Guía Técnica de la Rama Judicial en los despachos judiciales.</t>
    </r>
    <r>
      <rPr>
        <b/>
        <sz val="9"/>
        <color theme="1"/>
        <rFont val="Arial"/>
        <family val="2"/>
      </rPr>
      <t xml:space="preserve"> (Dirección Estratégica - Seguimiento, Control y Mejora  a la Gestión)</t>
    </r>
  </si>
  <si>
    <t>Realizar análisis del impacto económico de la notificación en procesos y tutelas por correo electrónico como medio principal en comparación con los gastos de envío físico de correspondencia por Correo certificado 4-72.</t>
  </si>
  <si>
    <t xml:space="preserve"> Modelo de atención integral al usuario</t>
  </si>
  <si>
    <t>Dirección Estratégica</t>
  </si>
  <si>
    <t>Dirección Estratégica, Gestión Judicial, Gestión Contable, Gestión de Comunicaciones y Notificaciones, Seguimiento, Control y Mejora  a la Gestión</t>
  </si>
  <si>
    <t>Coordinador OECM, Juez de Ejecución</t>
  </si>
  <si>
    <t xml:space="preserve">Plataforma Digital </t>
  </si>
  <si>
    <t>Dirección Estratégica, Gestión de Tecnología, Innovación y Soporte</t>
  </si>
  <si>
    <t>Todos los procesos</t>
  </si>
  <si>
    <t>Coordinador OECM, Profesional Universitario G11 (Ingeniero de Sistemas)</t>
  </si>
  <si>
    <t>Unidad</t>
  </si>
  <si>
    <t xml:space="preserve"> Gestión del Talento Humano</t>
  </si>
  <si>
    <t>Informes de Gestión</t>
  </si>
  <si>
    <t>Seguimiento al nivel de satisfacción del usuario</t>
  </si>
  <si>
    <t>Seguimiento, Control y Mejora  a la Gestión</t>
  </si>
  <si>
    <t>Coordinador OECM</t>
  </si>
  <si>
    <t>Informe y análisis consolidado de gestión (semestral)</t>
  </si>
  <si>
    <t>Nivel de satisfacción de usuarios externos= Cantidad de usuarios que califican el servicio en excelente/cantidad de usuarios que diligencian la encuesta</t>
  </si>
  <si>
    <t>Gestión de Tecnología, Innovación y Soporte</t>
  </si>
  <si>
    <t>Profesional G11-Ingeniero de Sistemas</t>
  </si>
  <si>
    <t>Fortalecer y actualizar las herramientas tecnológicas</t>
  </si>
  <si>
    <t xml:space="preserve">Unidades </t>
  </si>
  <si>
    <t>Dirección Estratégica, Gestión Judicial</t>
  </si>
  <si>
    <t>Realizar la calificación de servicios</t>
  </si>
  <si>
    <t>Directora OECM, Juez</t>
  </si>
  <si>
    <r>
      <rPr>
        <b/>
        <sz val="9"/>
        <rFont val="Arial"/>
        <family val="2"/>
      </rPr>
      <t>1.</t>
    </r>
    <r>
      <rPr>
        <sz val="9"/>
        <rFont val="Arial"/>
        <family val="2"/>
      </rPr>
      <t xml:space="preserve">Realizar actas de seguimiento trimestral de los servidores judiciales en Carrera  y seguimientos de desempeño a los servidores provistos en provisionalidad
</t>
    </r>
    <r>
      <rPr>
        <b/>
        <sz val="9"/>
        <rFont val="Arial"/>
        <family val="2"/>
      </rPr>
      <t>2.</t>
    </r>
    <r>
      <rPr>
        <sz val="9"/>
        <rFont val="Arial"/>
        <family val="2"/>
      </rPr>
      <t xml:space="preserve"> Calificar de empleados de carrera. 
</t>
    </r>
    <r>
      <rPr>
        <b/>
        <sz val="9"/>
        <rFont val="Arial"/>
        <family val="2"/>
      </rPr>
      <t>3.</t>
    </r>
    <r>
      <rPr>
        <sz val="9"/>
        <rFont val="Arial"/>
        <family val="2"/>
      </rPr>
      <t xml:space="preserve"> Adelantar procesos disciplinarios ante la presunta comisión de faltas disciplinarias.</t>
    </r>
  </si>
  <si>
    <t>Remates Virtuales</t>
  </si>
  <si>
    <t xml:space="preserve">Gestión Judicial </t>
  </si>
  <si>
    <t>Número de Diligencias realizadas/ Número de Diligencias programadas</t>
  </si>
  <si>
    <t>Postulación en buena practica judicial en Corporación Excelencia de la Justicia" Plataforma Digital como instrumento de difusión y gestión de la información "</t>
  </si>
  <si>
    <t xml:space="preserve">Directora OECM </t>
  </si>
  <si>
    <t>Unidades</t>
  </si>
  <si>
    <t>Planeación y seguimiento del SIGC</t>
  </si>
  <si>
    <t>Juez - Directora OECM</t>
  </si>
  <si>
    <t>Plan de Acción, Matriz de Riesgos, medición de Indicadores, Planes de Mejoramiento y Registro de Acciones de Gestión</t>
  </si>
  <si>
    <t>Realizar seguimiento al control de riesgos de los diferentes procesos</t>
  </si>
  <si>
    <t>Consolidar y analizar los indicadores de los procesos del SIGCMA</t>
  </si>
  <si>
    <t>Elaborar el informe de revisión por la Alta Dirección</t>
  </si>
  <si>
    <t>Revisión de matrices de riesgos
Actualización de matrices de riesgos cuando aplique</t>
  </si>
  <si>
    <t>Matriz de riesgos</t>
  </si>
  <si>
    <t>Líderes de procesos</t>
  </si>
  <si>
    <t>Consolidación y análisis de indicadores
Acciones de Gestión</t>
  </si>
  <si>
    <t>Informe de revisión por la Alta Dirección</t>
  </si>
  <si>
    <t>Gestión de Comunicaciones y Notificaciones</t>
  </si>
  <si>
    <t>Juan Carlos  Pérez Valencia  (Asistente Administrativo)</t>
  </si>
  <si>
    <t>Análisis de Costos de correspondencia</t>
  </si>
  <si>
    <t>Plan de Capacitación y adquisición de competencias</t>
  </si>
  <si>
    <r>
      <rPr>
        <b/>
        <sz val="9"/>
        <color theme="1"/>
        <rFont val="Arial"/>
        <family val="2"/>
      </rPr>
      <t xml:space="preserve">1. </t>
    </r>
    <r>
      <rPr>
        <sz val="9"/>
        <color theme="1"/>
        <rFont val="Arial"/>
        <family val="2"/>
      </rPr>
      <t xml:space="preserve">Realizar jornadas de capacitación en temas relacionados al Sistema de  Gestión de Calidad a los servidores judiciales.
2. Socializar con los servidores judiciales la información documentada (Manuales, Protocolos, Procedimientos e instructivos) como herramientas de apoyo a los tramites a cargo de la Oficina y los Juzgados.
</t>
    </r>
    <r>
      <rPr>
        <b/>
        <sz val="9"/>
        <color theme="1"/>
        <rFont val="Arial"/>
        <family val="2"/>
      </rPr>
      <t>3.</t>
    </r>
    <r>
      <rPr>
        <sz val="9"/>
        <color theme="1"/>
        <rFont val="Arial"/>
        <family val="2"/>
      </rPr>
      <t xml:space="preserve"> Realizar evaluación y seguimiento de las capacitaciones ejecutadas (Efectividad de las capacitaciones)
4.Fomentar la participación de los servidores judiciales en las capacitaciones brindadas por la EJRLB y el Comité Nacional del SIGMA</t>
    </r>
  </si>
  <si>
    <r>
      <rPr>
        <b/>
        <sz val="9"/>
        <color theme="1"/>
        <rFont val="Arial"/>
        <family val="2"/>
      </rPr>
      <t xml:space="preserve">1. </t>
    </r>
    <r>
      <rPr>
        <sz val="9"/>
        <color theme="1"/>
        <rFont val="Arial"/>
        <family val="2"/>
      </rPr>
      <t xml:space="preserve">Elaborar una infografía con las Políticas ambientales de las entidad 
</t>
    </r>
    <r>
      <rPr>
        <b/>
        <sz val="9"/>
        <color theme="1"/>
        <rFont val="Arial"/>
        <family val="2"/>
      </rPr>
      <t xml:space="preserve">2. </t>
    </r>
    <r>
      <rPr>
        <sz val="9"/>
        <color theme="1"/>
        <rFont val="Arial"/>
        <family val="2"/>
      </rPr>
      <t xml:space="preserve">Socializar con los servidores judiciales la infografía de políticas ambientales.
</t>
    </r>
    <r>
      <rPr>
        <b/>
        <sz val="9"/>
        <color theme="1"/>
        <rFont val="Arial"/>
        <family val="2"/>
      </rPr>
      <t>3.</t>
    </r>
    <r>
      <rPr>
        <sz val="9"/>
        <color theme="1"/>
        <rFont val="Arial"/>
        <family val="2"/>
      </rPr>
      <t xml:space="preserve"> Realizar campañas ambientas de sensibilización.
</t>
    </r>
    <r>
      <rPr>
        <b/>
        <sz val="9"/>
        <color theme="1"/>
        <rFont val="Arial"/>
        <family val="2"/>
      </rPr>
      <t>4.</t>
    </r>
    <r>
      <rPr>
        <sz val="9"/>
        <color theme="1"/>
        <rFont val="Arial"/>
        <family val="2"/>
      </rPr>
      <t xml:space="preserve"> fomentar la participación de los servidores judiciales en actividades de carácter ambiental que se realicen por la entidad.</t>
    </r>
  </si>
  <si>
    <t>Infografía de políticas Ambientales  -Campañas Ambientales</t>
  </si>
  <si>
    <t>Acta de seguimiento trimestral, Seguimientos de desempeño provisionales y Calificación anual empleados de carrera.</t>
  </si>
  <si>
    <t>Calificaciones en excelente/Cantidad total de calificaciones</t>
  </si>
  <si>
    <r>
      <t xml:space="preserve">1. Formular la encuesta de percepción de los usuarios frente a los servicios recibidos
2. Implementar y divulgar la encuesta en la Plataforma Digital
</t>
    </r>
    <r>
      <rPr>
        <b/>
        <sz val="9"/>
        <rFont val="Arial"/>
        <family val="2"/>
      </rPr>
      <t>3.</t>
    </r>
    <r>
      <rPr>
        <sz val="9"/>
        <rFont val="Arial"/>
        <family val="2"/>
      </rPr>
      <t xml:space="preserve"> Consolidar  la información registrada por los usuarios y realizar un análisis cuantitativo y cualitativo de los datos recopilados.
</t>
    </r>
    <r>
      <rPr>
        <b/>
        <sz val="9"/>
        <rFont val="Arial"/>
        <family val="2"/>
      </rPr>
      <t xml:space="preserve">4. </t>
    </r>
    <r>
      <rPr>
        <sz val="9"/>
        <rFont val="Arial"/>
        <family val="2"/>
      </rPr>
      <t>Evaluar e implementar acciones de mejora</t>
    </r>
  </si>
  <si>
    <r>
      <rPr>
        <b/>
        <sz val="9"/>
        <rFont val="Arial"/>
        <family val="2"/>
      </rPr>
      <t xml:space="preserve">1. </t>
    </r>
    <r>
      <rPr>
        <sz val="9"/>
        <rFont val="Arial"/>
        <family val="2"/>
      </rPr>
      <t xml:space="preserve">Identificar los cambios que deben realizarse a  las herramientas tecnológicas según las necesidades de funcionamiento. 
</t>
    </r>
    <r>
      <rPr>
        <b/>
        <sz val="9"/>
        <rFont val="Arial"/>
        <family val="2"/>
      </rPr>
      <t>2.</t>
    </r>
    <r>
      <rPr>
        <sz val="9"/>
        <rFont val="Arial"/>
        <family val="2"/>
      </rPr>
      <t xml:space="preserve"> Ajustar los aplicativos de acuerdo a los requerimientos identificados.. 
</t>
    </r>
    <r>
      <rPr>
        <b/>
        <sz val="9"/>
        <rFont val="Arial"/>
        <family val="2"/>
      </rPr>
      <t>3.</t>
    </r>
    <r>
      <rPr>
        <sz val="9"/>
        <rFont val="Arial"/>
        <family val="2"/>
      </rPr>
      <t>Implementar los nuevos desarrroll0s o ajustes realizados a las herramientas
4. Capacitar a los servidores judiciales
5. prestar soporte técnico.</t>
    </r>
  </si>
  <si>
    <t>Herramientas tecnológicas (actualizadas, nuevas)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</si>
  <si>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</si>
  <si>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Gestión Documental -Dirección Estratégica</t>
  </si>
  <si>
    <t>Diligencias de virtuales de remate</t>
  </si>
  <si>
    <r>
      <rPr>
        <b/>
        <sz val="9"/>
        <rFont val="Arial"/>
        <family val="2"/>
      </rPr>
      <t>1.</t>
    </r>
    <r>
      <rPr>
        <sz val="9"/>
        <rFont val="Arial"/>
        <family val="2"/>
      </rPr>
      <t xml:space="preserve"> Realizar el análisis del Contexto interno y externo
2. Definir las actividades en el Plan de Acción Anual
3. Identificación, análisis, valoración y calificación de los riesgos asociados al proceso.
4</t>
    </r>
    <r>
      <rPr>
        <b/>
        <sz val="9"/>
        <rFont val="Arial"/>
        <family val="2"/>
      </rPr>
      <t>.</t>
    </r>
    <r>
      <rPr>
        <sz val="9"/>
        <rFont val="Arial"/>
        <family val="2"/>
      </rPr>
      <t xml:space="preserve"> Reporte y Análisis de la Estadísticas del despacho.
5. Atender las Auditorias Internas y Externa programadas por parte de la Coordinación Nacional del SIGCMA.
6</t>
    </r>
    <r>
      <rPr>
        <b/>
        <sz val="9"/>
        <rFont val="Arial"/>
        <family val="2"/>
      </rPr>
      <t>.</t>
    </r>
    <r>
      <rPr>
        <sz val="9"/>
        <rFont val="Arial"/>
        <family val="2"/>
      </rPr>
      <t xml:space="preserve"> Seguimiento a las no conformidades de Auditorias Internas y Externas.
</t>
    </r>
    <r>
      <rPr>
        <b/>
        <sz val="9"/>
        <rFont val="Arial"/>
        <family val="2"/>
      </rPr>
      <t>7</t>
    </r>
    <r>
      <rPr>
        <sz val="9"/>
        <rFont val="Arial"/>
        <family val="2"/>
      </rPr>
      <t xml:space="preserve">. Realizar planes de mejoramiento de las acciones de gestión(Acciones preventivas y/o correctivas).
</t>
    </r>
    <r>
      <rPr>
        <b/>
        <sz val="9"/>
        <rFont val="Arial"/>
        <family val="2"/>
      </rPr>
      <t>8.</t>
    </r>
    <r>
      <rPr>
        <sz val="9"/>
        <rFont val="Arial"/>
        <family val="2"/>
      </rPr>
      <t xml:space="preserve"> Evidenciar acciones de mejora al interior del despacho judicial.
9. Suministro de información para la elaboración del Informe de revisión para la Alta Dirección,</t>
    </r>
  </si>
  <si>
    <t>Dirección estratégica</t>
  </si>
  <si>
    <t>Dirección estratégica- Seguimiento, Control y Mejora  a la Gestión</t>
  </si>
  <si>
    <t>1. Realizar la medición periódica de los indicadores de los procesos
2. Consolidar la información registrada en los indicadores
3. Analizar los resultados obtenidos en los indicadores
4. Implementar las acciones acordes a los resultados obtenidos</t>
  </si>
  <si>
    <t>1. Consolidar la información referente a cada uno de los ítems de entrada y salida que debe contener el informe de Revisión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2. Realizar el informe de revisión por la alta dirección</t>
  </si>
  <si>
    <t>1. Generar el reporte de la información estadística de los envíos fiscos de los años (2017-2018-2019) (medido en días hábiles)
2.Calcular el costo del envío de correspondencia física en el periodo enunciado en el numeral 1
3. Generar el reporte de la información estadística de los envíos fiscos de los años (2020-2021)  (medido en días hábiles)
4.Calcular el costo del envío de correspondencia física en el periodo enunciado en el numeral 3
5. Realizar un comparativo y análisis de datos de la información recopilada .</t>
  </si>
  <si>
    <t>Informe de Gestión</t>
  </si>
  <si>
    <t>1. Identificar y hacer seguimiento trimestral a la Matriz de Riesgos  (Riesgo corrupción)
2. Implementar los controles y procedimientos conforme al plan anticorrupción .
3. Socializar y compartir en las reuniones con los servidores judiciales los Valores y Principios propios de la entidad.
4. Divulgar el  Código de Ética de Buen Gobierno.
5. Divulgar de la Ley 1474 del 2011 Ley Anticorrupción y la Ley 1712 del 2014 Ley de Transparencia por medio de reuniones del despacho judiciales y de los Comités del SIGCMA</t>
  </si>
  <si>
    <t>Dirección Estratégica - Gestión Judicial</t>
  </si>
  <si>
    <t xml:space="preserve">Juez, Directora OECM </t>
  </si>
  <si>
    <t xml:space="preserve">Matriz de Riesgos y  Evidencias de socialización y publicación de registros de la divulgación de la información anticorrupción </t>
  </si>
  <si>
    <t>Consolidar la información estadística 
Realizar análisis de la información recopilada
Socializar el Informe e implementar las mejoras</t>
  </si>
  <si>
    <t xml:space="preserve">Recepción y reparto de procesos </t>
  </si>
  <si>
    <t>1. Recibir los procesos que cumplen los requisitos establecidos en el Acuerdo 9984 de 2013 provenientes de los Juzgados Civiles municipales.
2.Realizar el reparto bajo los parámetros legales establecidos en aquellos asuntos que deba surtirse algún trámite, velando por un sistema de reparto transparente, equitativo y aleatorio entre  los Juzgados de Ejecución Civil Municipal.
3. Realizar las novedades de reparto, garantizado equidad y equilibrio en el reparto.</t>
  </si>
  <si>
    <t>Gestión de Recepción y Reparto de  Procesos Judiciales</t>
  </si>
  <si>
    <t>Gestión de Comunicaciones y Notificaciones, Gestión Judicial</t>
  </si>
  <si>
    <t>Actas de Reparto</t>
  </si>
  <si>
    <t>Eficacia en el reparto de procesos= (Total reparto - (novedades por cambio de grupo+ novedades por rechazo por anulación de reparto))/Total de reparto</t>
  </si>
  <si>
    <r>
      <rPr>
        <b/>
        <sz val="9"/>
        <rFont val="Arial"/>
        <family val="2"/>
      </rPr>
      <t>1.</t>
    </r>
    <r>
      <rPr>
        <sz val="9"/>
        <rFont val="Arial"/>
        <family val="2"/>
      </rPr>
      <t xml:space="preserve"> Documentar la propuesta para la realización de diligencias de remate virtual atendiendo el Marco normativo.</t>
    </r>
    <r>
      <rPr>
        <b/>
        <sz val="9"/>
        <rFont val="Arial"/>
        <family val="2"/>
      </rPr>
      <t xml:space="preserve">
2. </t>
    </r>
    <r>
      <rPr>
        <sz val="9"/>
        <rFont val="Arial"/>
        <family val="2"/>
      </rPr>
      <t>Definir el procedimiento para la realización de los remates.</t>
    </r>
    <r>
      <rPr>
        <b/>
        <sz val="9"/>
        <rFont val="Arial"/>
        <family val="2"/>
      </rPr>
      <t xml:space="preserve">
3.</t>
    </r>
    <r>
      <rPr>
        <sz val="9"/>
        <rFont val="Arial"/>
        <family val="2"/>
      </rPr>
      <t xml:space="preserve"> Programar las Diligencias de Remates a través del calendario de Microsoft Teams</t>
    </r>
    <r>
      <rPr>
        <b/>
        <sz val="9"/>
        <rFont val="Arial"/>
        <family val="2"/>
      </rPr>
      <t xml:space="preserve">
4. </t>
    </r>
    <r>
      <rPr>
        <sz val="9"/>
        <rFont val="Arial"/>
        <family val="2"/>
      </rPr>
      <t>Publicar y divulgar la programación de los Remates (micrositio de la Rama Judicial)</t>
    </r>
    <r>
      <rPr>
        <b/>
        <sz val="9"/>
        <rFont val="Arial"/>
        <family val="2"/>
      </rPr>
      <t xml:space="preserve">
5. </t>
    </r>
    <r>
      <rPr>
        <sz val="9"/>
        <rFont val="Arial"/>
        <family val="2"/>
      </rPr>
      <t xml:space="preserve">Recibir las publicaciones y demás documentos referentes al remate.
6. Recibir por correo electrónico y físico las posturas del remate
7. Realizar el remate a través de la plataforma de Microsoft Teams.
</t>
    </r>
    <r>
      <rPr>
        <b/>
        <sz val="9"/>
        <rFont val="Arial"/>
        <family val="2"/>
      </rPr>
      <t>8.</t>
    </r>
    <r>
      <rPr>
        <sz val="9"/>
        <rFont val="Arial"/>
        <family val="2"/>
      </rPr>
      <t xml:space="preserve"> Divulgar por los distintos medios el instructivo para participar en los remates virtuales.</t>
    </r>
  </si>
  <si>
    <t>Tramitar las peticiones presentadas en los procesos judiciales</t>
  </si>
  <si>
    <t>Gestión de Comunicaciones y Notificaciones, Gestión Contable</t>
  </si>
  <si>
    <t>Providencias Judiciales</t>
  </si>
  <si>
    <t>Gestión Judicial, Gestión Contable, Gestión Documental y  Gestión de Comunicaciones y Notificaciones</t>
  </si>
  <si>
    <t>Realizar las notificaciones judiciales y sus respectivas comunicaciones</t>
  </si>
  <si>
    <t>Juez y empleados de los juzgados</t>
  </si>
  <si>
    <t>Servidores Judiciales de Gestión de Comunicaciones y Notificaciones</t>
  </si>
  <si>
    <t>Cantidad de Oficios elaborados/ Cantidad  total de Oficios asignados para elaborar</t>
  </si>
  <si>
    <t>Gestión oportuna de Depósitos Judiciales</t>
  </si>
  <si>
    <r>
      <rPr>
        <b/>
        <sz val="9"/>
        <rFont val="Arial"/>
        <family val="2"/>
      </rPr>
      <t>1.</t>
    </r>
    <r>
      <rPr>
        <sz val="9"/>
        <rFont val="Arial"/>
        <family val="2"/>
      </rPr>
      <t xml:space="preserve"> Elaborar las órdenes de pago, conversión y fraccionamiento de los títulos Judiciales
</t>
    </r>
    <r>
      <rPr>
        <b/>
        <sz val="9"/>
        <rFont val="Arial"/>
        <family val="2"/>
      </rPr>
      <t xml:space="preserve">2. </t>
    </r>
    <r>
      <rPr>
        <sz val="9"/>
        <rFont val="Arial"/>
        <family val="2"/>
      </rPr>
      <t xml:space="preserve"> Revisar las transacciones de depósitos judiciales
</t>
    </r>
    <r>
      <rPr>
        <b/>
        <sz val="9"/>
        <rFont val="Arial"/>
        <family val="2"/>
      </rPr>
      <t xml:space="preserve">3. </t>
    </r>
    <r>
      <rPr>
        <sz val="9"/>
        <rFont val="Arial"/>
        <family val="2"/>
      </rPr>
      <t>Autorizar en el Portal Web del Banco Agrario las órdenes de pago, conversión y fraccionamiento.</t>
    </r>
  </si>
  <si>
    <t xml:space="preserve"> Recepción y Reparto de  Procesos (Juan Carlos Pérez Valencia)</t>
  </si>
  <si>
    <t>1. Revisar los procesos que entran a despacho para su correspondiente tramite.
2. Resolver de manera ágil y oportuna las peticiones presentadas en los procesos judiciales asignados a los Juzgados de Ejecución.
3. Cargar las providencias judiciales en el sistema.</t>
  </si>
  <si>
    <t>1. Notificar de manera oportuna los estados judiciales
2. Elaborar y enviar las comunicaciones derivadas de las providencias judiciales.</t>
  </si>
  <si>
    <t>Estados Judiciales, Oficios y despachos comisorios</t>
  </si>
  <si>
    <t>Gestión Contable</t>
  </si>
  <si>
    <t>Líder de Gestión Contable</t>
  </si>
  <si>
    <t>Órdenes de pago, conversión y fraccionamiento de los títulos</t>
  </si>
  <si>
    <t>Recibir y gestionar los memoriales presentados por los usuarios</t>
  </si>
  <si>
    <t>Administrar, organizar, custodiar y archivar los  procesos a cargo de esta dependencia.</t>
  </si>
  <si>
    <t>1. Recibir los escritos dirigidos a los procesos a cargo de los Juzgados de Ejecución Civil Municipal.
2. Registrar los memoriales recibidos en los procesos a cargo de los Juzgados de Ejecución Civil Municipal.
3.  Incorporar los memoriales a los procesos 
4. Descargar los memoriales que van a despacho para trámite.</t>
  </si>
  <si>
    <t>1,  Organizar y custodiarlos proceso a cargo de los Juzgado de Ejecución
2. Realizar las gestiones de archivo pertinentes, tendientes a la organización fisca del proceso y a su registro en los aplicativos institucionales.</t>
  </si>
  <si>
    <t>Gestión Documental</t>
  </si>
  <si>
    <t>Gestión Documental, Gestión Judicial</t>
  </si>
  <si>
    <t>Líder de Gestión Documental</t>
  </si>
  <si>
    <t>Total de Documentos recibidos la OECM para los Despachos Judiciales/Documentos incorporados</t>
  </si>
  <si>
    <t>Documentos recibidos e incorporados en los procesos oportunamente</t>
  </si>
  <si>
    <t>Expedientes archivados en periodo/Expedientes terminados en el periodo</t>
  </si>
  <si>
    <t>Expedientes archivados (que todos los procesos terminados en el periodo sean archivados oportunamente)</t>
  </si>
  <si>
    <t>Realizar las liquidaciones de crédito y costas para los procesos a cargo de la dependencia.</t>
  </si>
  <si>
    <t xml:space="preserve"> Gestión Judicial</t>
  </si>
  <si>
    <t>Liquidaciones de crédito y de costas</t>
  </si>
  <si>
    <t>Formular y tramitar las acciones de gestión (correctivas y preventivas)</t>
  </si>
  <si>
    <t>1. Realizar el seguimiento de los indicadores, riesgos, salidas no conformes, auditorias, resultados de encuestas de medición de satisfacción e informe de revisión por la alta dirección.
2. Registrar en el sistema las acciones de gestión asociadas al numeral anterior, con sus respectivo análisis de causas,  actividades, responsables y las fechas de ejecución de las mismas 
3. Implementación y ejecución de las acciones de gestión
4. Realizar los seguimientos y avances respectivos de acuerdo al plan acción.
5. Verificar la pertinencia de las acciones de gestión para la mejora continua</t>
  </si>
  <si>
    <t>1. Revisar los procesos repartidos y asignados a los Juzgados de Ejecución.
2. Liquidar las costas procesales.
3. Proyectar el auto de aprobación de costas.
4. Correr traslado del Artículo 110 a las liquidaciones de crédito presentadas por los usuarios.
5. Revisar las liquidaciones de crédito presentadas por los usuarios. 
6.Liquidar los procesos y proyectar el auto de aprobación y/o modificación de la liquidación de crédito.
7. Registrar las actuaciones en Justicia XXI</t>
  </si>
  <si>
    <t>(Total Liquidaciones de crédito-Total Liquidaciones de crédito con errores)/ Total Liquidaciones de crédito</t>
  </si>
  <si>
    <t>((Saldo Inicial + Ingresos de depósitos)-Egresos de depósitos) / (Saldo Inicial +Ingresos de depósitos)</t>
  </si>
  <si>
    <t>Gestión Judicial, Gestión Contable</t>
  </si>
  <si>
    <t>Coordinar OECM</t>
  </si>
  <si>
    <t>Informe de depósitos judiciales prescritos</t>
  </si>
  <si>
    <t>Informe de depósitos judiciales circular N.61 de 2004 y Circular DEAJC12- 67 de 2012</t>
  </si>
  <si>
    <t>Informes sobre el manejo de depósitos judiciales</t>
  </si>
  <si>
    <t>Hacer la conciliación Bancaria de la Oficina de acuerdo a lo establecido por Acuerdo 1857 de 2003, la dependencia administrativa tiene bajo su responsabilidad conciliar mensualmente la cuenta de depósitos judiciales siguiendo los lineamientos plasmados en los protocolos de la Oficina.</t>
  </si>
  <si>
    <t>Generar el reporte de los títulos susceptibles a prescripción por  el aplicativo del Banco Agrario 
Revisar el listado de los títulos judiciales, verificando el cumplimiento de los requisitos.
Registrar el formato con la información asociada a los depósitos judiciales.
Cargar la base datos en el aplicativo del Banco Agrario</t>
  </si>
  <si>
    <t>Realizar el  informe semestral sobre el inventario de depósitos judiciales y conciliación de la cuenta judicial, en cumplimiento en lo establecido en la circular N.61 de 2004 
Realizar el informe trimestral del inventario de los depósitos judiciales de la oficina de Ejecución, en cumplimiento a lo establecido en la circular DEAJC12- 67 de 2012</t>
  </si>
  <si>
    <t>Realizar la conciliación de cuentas de la Oficina de Ejecución</t>
  </si>
  <si>
    <t>Informe de depósitos judiciales susceptibles de prescripción en cumplimiento a la Ley 1743 de 2014</t>
  </si>
  <si>
    <t>Conciliación de la cuenta de la Oficina de Ejecución</t>
  </si>
  <si>
    <t>Desconocimiento del Plan de Gestión Ambiental que aplica para la Rama Judicial Acuerdo PSAA14-10160</t>
  </si>
  <si>
    <t>ADMINISTRACIÓN DE JUSTICIA</t>
  </si>
  <si>
    <t>Acciones de Gestión</t>
  </si>
  <si>
    <t>Cantidad de providencias emitidas al semestre</t>
  </si>
  <si>
    <t>Número de acciones cerradas oportunamente/ Número de acciones planteadas</t>
  </si>
  <si>
    <t>Esta actividad esta planteada para el tercer trimestre</t>
  </si>
  <si>
    <t>Se realiza en segundo trimestre</t>
  </si>
  <si>
    <t>Participación en las capacitaciones</t>
  </si>
  <si>
    <t>Total de capacitaciones asistidas</t>
  </si>
  <si>
    <t xml:space="preserve">Esta actividad esta planteada para realizarce en el segundo trimestre </t>
  </si>
  <si>
    <t>RespuestaDerechoPeticionOficioOECMOI21036</t>
  </si>
  <si>
    <t>Se priorizaron las trámites judiciales que afectan directamente al usuario, se tiene planeado implementar acción de gestión en el tercer trimestre del año 2021.</t>
  </si>
  <si>
    <t>La encuesta de satisfacción se consolida anualmente.</t>
  </si>
  <si>
    <t>No se implementaron acciones de gestión durante este periodo</t>
  </si>
  <si>
    <t>unidades</t>
  </si>
  <si>
    <t>Esta actividad esta planteada para en el el segundo  trimestre</t>
  </si>
  <si>
    <t>ACTIVIDADES</t>
  </si>
  <si>
    <t>Unidad de medida</t>
  </si>
  <si>
    <t>PERIODICIDAD</t>
  </si>
  <si>
    <t>META</t>
  </si>
  <si>
    <t>AVANCE</t>
  </si>
  <si>
    <t>ANUAL</t>
  </si>
  <si>
    <t>TRIMESTRAL</t>
  </si>
  <si>
    <t xml:space="preserve">SEMESTRAL </t>
  </si>
  <si>
    <t>TOTAL DE ACTIVIDADES PROGRAMADAS</t>
  </si>
  <si>
    <t>TOTAL DE ACTIVIDADES EJECUTADAS</t>
  </si>
  <si>
    <t>PORCENTAJE DE EJECUCIÓN</t>
  </si>
  <si>
    <t>CUMPLIMIENTO PLAN ACCION</t>
  </si>
  <si>
    <t>Trimestre I</t>
  </si>
  <si>
    <t>Trimestre II</t>
  </si>
  <si>
    <t>Trimestre III</t>
  </si>
  <si>
    <t>Trimestre IV</t>
  </si>
  <si>
    <t>Trimestral</t>
  </si>
  <si>
    <t>Informes sobre el manejo de depósitos judiciales 61</t>
  </si>
  <si>
    <t>Realizar la conciliación de cuentas de la Oficina de Ejecución 67</t>
  </si>
  <si>
    <t>Anual</t>
  </si>
  <si>
    <t>Durante el primer trimestre se programaron un total de 17 actividades y/o proyectos, los cuales fueron ejecutado en su totalidad, alcanzando el 100% de cumplimiento</t>
  </si>
  <si>
    <t>Para el segundo trimestre se programaron 21 actividades y/o proyectos y se ejecutaron 25, alcanzando un porcentaje de cumplimiento del 119%. Es importante resaltar que se ejecutaron 4 actividades que tenían programación anual y habían sido contadas en la programación del cuarto trimestre (Elaborar el informe de revisión por la Alta Dirección, Seguimiento a Plan Anticorrupción y Transparencia, Informes de Gestión y Postulación en buena practica judicial en Corporación Excelencia de la Justicia" Plataforma Digital como instrumento de difusión y gestión de la información ")</t>
  </si>
  <si>
    <t>Para el tercer trimestre se programaron 17 actividades y/o proyectos y se ejecutaron 20, alcanzando un porcentaje de cumplimiento del 118%. Es importante resaltar que se ejecutaron 3 actividades que tenían programación anual y habían sido contadas en la programación del cuarto trimestre (Seguimiento al nivel de satisfacción del usuario, Administrar, organizar, custodiar y archivar los  procesos a cargo de esta dependencia e Informe de depósitos judiciales susceptibles de prescripción en cumplimiento a la Ley 1743 de 2014 )</t>
  </si>
  <si>
    <t>Asignación presupuestal no ajustada a las necesidades de los despachos judiciales.</t>
  </si>
  <si>
    <t>Cambio de Normatividad y Regulaciones Expedidas por el Congreso de la Republica y/o Gobierno Nacional que afecten la administración de Justicia.</t>
  </si>
  <si>
    <t xml:space="preserve">Extensión de los horarios laborales (presencial y  trabajo en casa) por alta carga de trabajo, con afectación del bienestar físico y emocional de los servidores judiciales. </t>
  </si>
  <si>
    <t>Falta de formación y capacitación de los servidores judiciales en el manejo de las herramientas tecnológicas y temas relacionados con el que hacer judicial.</t>
  </si>
  <si>
    <t>1. Mantener , mejorar y realizar los ajustes a las herramientas tecnológicas de acuerdo a las necesidades.
2. Desarrollar y hacer seguimiento a las herramientas tecnologicas implementadas.
3. Actualizar la documentación</t>
  </si>
  <si>
    <t xml:space="preserve">FACTORES TEMÁTICO </t>
  </si>
  <si>
    <t xml:space="preserve">AMENAZAS (Factores específicos)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</si>
  <si>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</si>
  <si>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</si>
  <si>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</si>
  <si>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</si>
  <si>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 xml:space="preserve">2
</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</si>
  <si>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</si>
  <si>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</si>
  <si>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</si>
  <si>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</si>
  <si>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</si>
  <si>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</si>
  <si>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</si>
  <si>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género)</t>
  </si>
  <si>
    <t>Interrupcion del servicio de Administrar Justicia a causa de las Huelgas y/o  Marchas.</t>
  </si>
  <si>
    <t xml:space="preserve">Limitaciones en  la movilidad a sociados a factores del orden publico </t>
  </si>
  <si>
    <t>Aumento de la demanda de Justicia a causa de la problemática social</t>
  </si>
  <si>
    <t>Tecnológicos (desarrollo digital,avances en tecnología, acceso a sistemas de información externos, gobierno en línea.</t>
  </si>
  <si>
    <t>Implementar el marco regulatorio del  MINTICS, para la gobernanza, gobernabilidad y transformacion digital</t>
  </si>
  <si>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audiencia en pro de la descongestión judicial.</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</si>
  <si>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</si>
  <si>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</si>
  <si>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</si>
  <si>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</si>
  <si>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</si>
  <si>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</si>
  <si>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</si>
  <si>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</si>
  <si>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</si>
  <si>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</si>
  <si>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</si>
  <si>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</si>
  <si>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 xml:space="preserve">ACTORES TEMÁTICO </t>
  </si>
  <si>
    <t xml:space="preserve">DEBILIDADES  (Factores específicos)  </t>
  </si>
  <si>
    <t xml:space="preserve">FORTALEZAS (Factores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</si>
  <si>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</si>
  <si>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</si>
  <si>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</si>
  <si>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</si>
  <si>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</si>
  <si>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</si>
  <si>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</si>
  <si>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</si>
  <si>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</si>
  <si>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</si>
  <si>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</si>
  <si>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</si>
  <si>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</si>
  <si>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</si>
  <si>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</si>
  <si>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</si>
  <si>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</si>
  <si>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</si>
  <si>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</si>
  <si>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</si>
  <si>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</si>
  <si>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N/A</t>
  </si>
  <si>
    <t>Personal
( competencia del personal, disponibilidad, suficiencia, seguridad
y salud ocupacional.)</t>
  </si>
  <si>
    <t>Insuficiencia del recurso humano para atender la función misional y la atención a las partes interesadas en los despachos judiciales y centro de servicios , debido al aumento de la carga laboral.</t>
  </si>
  <si>
    <t>Personal integrado por servidores judiciales de alto nivel profesional y capacitado para llevar a cabo las funciones asignadas. </t>
  </si>
  <si>
    <t>Capacitación por parte de la EJRLB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</si>
  <si>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</si>
  <si>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</si>
  <si>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</si>
  <si>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</si>
  <si>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Implementación de los protocolos de bioseguridad definidos por la Rama Judicial para el acceso a las sedes.</t>
  </si>
  <si>
    <t>Debilidad en los procesos de induccion y reinduccion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</si>
  <si>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</si>
  <si>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</si>
  <si>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</si>
  <si>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</si>
  <si>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</si>
  <si>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</si>
  <si>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</si>
  <si>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</si>
  <si>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t>
  </si>
  <si>
    <t>Falta de apropiación y aplicación del conocimiento de los avances tecnológicos.</t>
  </si>
  <si>
    <t>Liderazgo que ejerce la Coordinación Nacional del SIGCMA para lograr la articulacion de todas las plataformas existentes en el SIUGJ</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</si>
  <si>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</si>
  <si>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</si>
  <si>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</si>
  <si>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</si>
  <si>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</si>
  <si>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</si>
  <si>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</si>
  <si>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
</t>
  </si>
  <si>
    <t>La 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</si>
  <si>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</si>
  <si>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</si>
  <si>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</si>
  <si>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</si>
  <si>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</si>
  <si>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</si>
  <si>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</si>
  <si>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</si>
  <si>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Documentos actuales no alineados al PETD</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</si>
  <si>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</si>
  <si>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</si>
  <si>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</si>
  <si>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</si>
  <si>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</si>
  <si>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</si>
  <si>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</si>
  <si>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</si>
  <si>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Equipos obsoletos para la realizar las actividades propia de la administración de justicia</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</si>
  <si>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</si>
  <si>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</si>
  <si>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</si>
  <si>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</si>
  <si>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</si>
  <si>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</si>
  <si>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</si>
  <si>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 xml:space="preserve">Disminución significativa en el consumo de servicios públicos por efecto de la aplicación del aforo en las sedes judiciales </t>
  </si>
  <si>
    <t>Ausencia de indicadores ambientales establecidos en los programas de gestión del Acuerdo PSAA14-10160</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</si>
  <si>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</si>
  <si>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</si>
  <si>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</si>
  <si>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</si>
  <si>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</si>
  <si>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Seguir los lineamientos establecidos en el Plan Estratégico de Transformación Digital.</t>
  </si>
  <si>
    <t>4, 10, 11, 12, 13</t>
  </si>
  <si>
    <t>3, 4, 6,7, 8</t>
  </si>
  <si>
    <t>7, 15, 19, 20 24, 25, 26, 29, 36</t>
  </si>
  <si>
    <t>1, 3, 4, 24, 25, 30</t>
  </si>
  <si>
    <t>Realizar reuniones de planeación, seguimiento y evaluación de la gestión judicial</t>
  </si>
  <si>
    <t>1, 2, 3, 4, 5, 6, 7</t>
  </si>
  <si>
    <t>1, 2, 3, 4, 9, 10, 11</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</si>
  <si>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</si>
  <si>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11, 13, 15, 16, 26, 28, 37, 40, 43,44, 41</t>
  </si>
  <si>
    <t>4, 7,10, 15, 16, 17, 19, 30, 21, 34</t>
  </si>
  <si>
    <t>Actualizar la documentación del SIGCMA teniendo en cuenta los lineamientos del PETD</t>
  </si>
  <si>
    <t>6, 15,  25, 26</t>
  </si>
  <si>
    <t>3, 25</t>
  </si>
  <si>
    <t>Implementación de la Resolución No. 001 de 2022  para la formalización de los Comités del SIGCMA en las Dependencias Judiciales certificadas</t>
  </si>
  <si>
    <t xml:space="preserve">Asistir y participar activamente en los procesos de normalización y estandarización de procesos y procedimientos conforme a la programación definida por la Coordinación Nacional del SIGCMA </t>
  </si>
  <si>
    <t>1, 2, 3, 5, 6, 37, 40, 44</t>
  </si>
  <si>
    <t>6, 7, 16, 17, 20, 21, 22, 26, 28, 33</t>
  </si>
  <si>
    <t>Realizar la inducción del personal nuevo para realizar de manera idonea las funciones a desarrollar en el puesto de trabajo y reinducción al personal existente que lo requiera</t>
  </si>
  <si>
    <t>13, 15,16</t>
  </si>
  <si>
    <t>Matriz de Riesgos</t>
  </si>
  <si>
    <t>Dar celeridad a los procesos mediante la aplicación de metodos que optimicen los recursos en la realización de audiencias y el trámite de los procesos.</t>
  </si>
  <si>
    <t>21,23,24,31</t>
  </si>
  <si>
    <t xml:space="preserve">plan de acción </t>
  </si>
  <si>
    <t>Ampliar y divulgar canales de comunicación brindar una mejor prestación del servicio a las partes interesadas, internas y  externas (micrositio, whatsapp, celular) que permitan visibilizar la labor del juzgado y del centro de servicios para mejorar la imagen de la administración de justicia</t>
  </si>
  <si>
    <t>37,38,39</t>
  </si>
  <si>
    <t>23,24,31</t>
  </si>
  <si>
    <t>Utilizar adecuadamente herramientas tecnológicas que permitan garantizar una prestación oportuna de administrar justicia entre los servidores judiciales y las partes interesadas</t>
  </si>
  <si>
    <t>22,23,24,25</t>
  </si>
  <si>
    <t>40,41,42,43</t>
  </si>
  <si>
    <t>Sensibilización, implementación y seguimiento del Acuerdo PSSA14-10160</t>
  </si>
  <si>
    <t>Implementar, mejorar y mantener un modelo de atención integral al usuario que garantice  la divulgación,  publicación y  gestión de la información.</t>
  </si>
  <si>
    <t>Socializar, retroalimentar y construir con los usuarios  herramientas tecnológicas y  de apoyo para el funcionamiento de los Juzgados y la Oficina.</t>
  </si>
  <si>
    <t xml:space="preserve">1.  Atender a los usuarios internos y externos por los siguientes canales de comunicación:
a.) Telefónicamente (extensiones habilitadas en la Oficina de Ejecución y línea de celular)
b.) Atención presencial en la recepción del Palacio de Justicia (atención priorizada de usuarios que no tienen acceso al uso de las tecnologías)
c.)Atenciòn virtual a través del Digiturno Web
d.) Correo electrónico
2. Divulgar la información, así:
a.) Micrositio de la Rama judicial: Notificación de estados y autos digitales y Publicación de Diligencias de Remate y su respectivos aviso digital), Información de interés general.
b.) Plataforma Digital OECM: Expediente digital (tramite de memoriales, títulos, PQR, Oficios, Autos, Actuaciones, etc.), Notificación de Estados, Remates, Fijaciones en lista.
c.) Sensibilización frente al trato digno al usuario.
3. Tramitar de manera oportuna las peticiones radicadas por los usuarios
4. Realizar retroalimentación con las partes interesadas de los servicios prestados.
5. Implementar las acciones necesarias que permitan garantizar la mejora en el servicio. </t>
  </si>
  <si>
    <t xml:space="preserve">Se hizo el trámite de manera oportuna de 15 PQR radicadas en la Plataforma de la Oficina </t>
  </si>
  <si>
    <t>Resolución oportuna de las solicitudes de los usuarios</t>
  </si>
  <si>
    <t>Plataforma Digital
Manuales, instructivos y herramientas de apoyo para la atención al usuario</t>
  </si>
  <si>
    <t xml:space="preserve">
Número de peticiones tramitadas oportunamente/  Número de peticiones recibidas (teléfono+ correo electrónico plataforma digital)</t>
  </si>
  <si>
    <t>Manuales, Instructivos, gestiión de creación de usurios.</t>
  </si>
  <si>
    <t>Manuales, instructivos y herramientas de apoyo para la atención al usuario</t>
  </si>
  <si>
    <t>Implementación dentro de la Plataforma Digital el módulo de trámite de Entidades y terceros</t>
  </si>
  <si>
    <t>Manual de Uso Plataforma Digital Oficina y Juzgados- Usuarios Externos Entidades</t>
  </si>
  <si>
    <t>Se implementó el módulo de trámite de Entidades y terceros, para lo cual se documento el Manual de uso externo.</t>
  </si>
  <si>
    <t>Gestión de usuarios de la Plataforma</t>
  </si>
  <si>
    <t>Registro y control de usuarios creados</t>
  </si>
  <si>
    <t>La encuesta de satisfacción se analiza de manera anual, sin embargo se hace un consolidado trimestral de control, que permita hacer seguimiento al grado de satisfacción de los usuarios y el tiempo de espera.
De acuerdo a los resultados obtenido se tiene un promedio 99.11% de satisfacción frente a los servicios prestados por la Oficina y los dos Juzgados de Ejecución.
Discriminando los resultados se tiene:
1. El grado de satisfacción de los usuarios frente a los servicios prestados por el Juzgado 1 de Ejecución es del 98.41%
2. El grado de satisfacción de los usuarios frente a los servicios prestados por el Juzgado 2 de Ejecución es del 98.7%
3. El grado de satisfacción de los usuarios frente a los servicios prestados por la Oficina de Ejecución Civil Municipal es 99.49%
Por lo anterior, puede evidenciarse que se ha logrado recuperar la satisfacción del usuario, de acuerdo al resultado obtenido en el primer trimestre del año 2022, reflejando un impacto positivo frente a las acciones implementadas por esta dependencia.</t>
  </si>
  <si>
    <t>Trámite de PQR a través del sistema</t>
  </si>
  <si>
    <r>
      <t xml:space="preserve">Durante el primer trimestre del año 2022 se recibieron 70 PQRS a través del sistema, las cuales se desagregan de la siguiente manera:
</t>
    </r>
    <r>
      <rPr>
        <b/>
        <sz val="9"/>
        <rFont val="Arial"/>
        <family val="2"/>
      </rPr>
      <t>Proceso de Direccionamiento Estratégico:</t>
    </r>
    <r>
      <rPr>
        <sz val="9"/>
        <rFont val="Arial"/>
        <family val="2"/>
      </rPr>
      <t xml:space="preserve"> 32 peticiones en las que se solicitó información general acerca de los trámites generales de la oficina, digitalización de procesos, información de depósitos judiciales, oficios y comunicaciones.
</t>
    </r>
    <r>
      <rPr>
        <b/>
        <sz val="9"/>
        <rFont val="Arial"/>
        <family val="2"/>
      </rPr>
      <t>Proceso de Gestión Contable:</t>
    </r>
    <r>
      <rPr>
        <sz val="9"/>
        <rFont val="Arial"/>
        <family val="2"/>
      </rPr>
      <t xml:space="preserve"> 4 peticiones en las que se solicitó información para el trámite de depósitos judiciales, 5 quejas por demora en el trámite de liquidación de crédito.
</t>
    </r>
    <r>
      <rPr>
        <b/>
        <sz val="9"/>
        <rFont val="Arial"/>
        <family val="2"/>
      </rPr>
      <t xml:space="preserve">Proceso de Gestión Judicial: </t>
    </r>
    <r>
      <rPr>
        <sz val="9"/>
        <rFont val="Arial"/>
        <family val="2"/>
      </rPr>
      <t>27 peticiones en las que se solicitó información para el trámite de emplazamiento, impulso procesal, información de impugnación tutela, información de oficios y comunicaciones y una petición para adición de providencia judicial, 2 quejas por demora en el trámite procesal.
Todas se gestionaron de manera oportuna con un promedio de 2.46 días hábiles de trámite.</t>
    </r>
  </si>
  <si>
    <t>Se enviaron 302 correos electrónicos en donde se suministra el usuario y la contraseña para el ingreso a la Plataforma Digital y además se comparte el Manual de Funcionamiento, de acuerdo al perfil del usuario</t>
  </si>
  <si>
    <t>Eficacia en el Reparto</t>
  </si>
  <si>
    <t>Durante el primer trimestre se hizo el reparto de 635 procesos (87 procesos mas que en el mismo trimestre del año anterior) y se registraron 8 novedades de reparto. Es decir que se obtuvo una eficacia en el reparto del 98.74%</t>
  </si>
  <si>
    <t>Oportunidad en la incorporación de documentos</t>
  </si>
  <si>
    <t>Durante este primer trimestre se recibieron 5805 memoriales, de los cuales se incorporaron de manera oportuna 5802 documentos, es decir en un periodo inferior a cinco días, para lo cual se obtuvo una oportunidad en la incorporación del 99.95%</t>
  </si>
  <si>
    <t>Eficiencia en las liquidaciones de crédito</t>
  </si>
  <si>
    <t>Durante este primer trimestre se liquidaron 670 procesos, de los cuales se presentaron 15 inconsistencias,es decir que se obtuvo una eficiencia en las liquidaciones de crédito de 97.76%</t>
  </si>
  <si>
    <t>Es semestral</t>
  </si>
  <si>
    <t>Esta medición esta definida de manera semestral, por tanto su analisis se hace en el siguiente trimestre</t>
  </si>
  <si>
    <t>Esta es una actividad diaria, y se refleja en el Micrositio de la Rama y los Oficios atrvés de la Plataforma de la Oficina.
Durante este primer trimestre se libraron 1713 oficios y comunicaciones</t>
  </si>
  <si>
    <t>Notificación estados judiciales</t>
  </si>
  <si>
    <t>Índice de pago de depósitos judiciales</t>
  </si>
  <si>
    <t>El indicador de este proceso nos muestra que del total de dinero constituido en la cuenta, se pagó en estre trimeste el 21%, lo que evidencia que a pesar del contexto actual de la pandemia se esta regulando el pago de títulos judiciales a lo que habitualmente se pagaba en condiciones normales.</t>
  </si>
  <si>
    <t>Informe de Preecripción 1</t>
  </si>
  <si>
    <t xml:space="preserve">Se hizo la preescripción de 252 depósitos judiciales </t>
  </si>
  <si>
    <t>Informe de depósitos judiciales  Circular DEAJC12- 67 de 2012</t>
  </si>
  <si>
    <t>Informe Circular 67 de 2012</t>
  </si>
  <si>
    <t xml:space="preserve">Durante este trimestre se envía el informe de la Circular 67 de Enero a Marzo de 2022.   </t>
  </si>
  <si>
    <t>Informe de depósitos judiciales circular N.61 de 2004</t>
  </si>
  <si>
    <t>NO SE REPORTA EN EL PERIODO</t>
  </si>
  <si>
    <t>Conciliación Mensual de Cuentas</t>
  </si>
  <si>
    <t>Durante este primer trimestre se encuentra conciliada la cuenta judicial.</t>
  </si>
  <si>
    <t>Diligencias de Remate realizadas</t>
  </si>
  <si>
    <t>Durante el primer trimestre se programaron 17 diligencias de remates y se realizaron 11. Las causales por las cuales no se pudieron realizar son:
1.	Suspende remate por tutela
2.	Se declara desierto el remate
3.	Terminación proceso
4.	Suspende remate por desistimiento apoderado y posteriormente termina el proceso
5.	Suspende remate por insolvencia
6.	Se declara fallida diligencia de remate porque no se presentaron publicaciones de remate
7.	Se abstiene de rematar, publicaciones de remate no cumplen término requerido
8.	Suspende remate por acuerdo de pago entre las partes
9.	Suspende remate por acuerdo de pago entre las partes - posteriormente termina proceso
10.	Suspende remate por tutela - posteriormente termina proceso
11.	Se abstiene de rematar, no aportan publicaciones ni certificado de tradición - posterioriormente termina proceso
12.	Suspende remate por tutela
13.	Suspende remate por solicitud de embargo de remanentes y se fija nueva fecha</t>
  </si>
  <si>
    <t>Matrices de Riesgos</t>
  </si>
  <si>
    <t>Se hizo seguimiento a las matrices de riesgos planteadas en los procesos
En el proceso de Direccionamiento Estrátegico se implemento acción de gestión para actualizar la documentación interna referente a Manuales de funciones y Competencias laborales, Manual de Procesos y Procedimientos y Protocolos de la Oficina y los Juzgados de Ejecución para facilitar transiciones o cambios de personal.</t>
  </si>
  <si>
    <t>7/04/20222</t>
  </si>
  <si>
    <t>Matriz de indicadores</t>
  </si>
  <si>
    <t>Se consolidaron los indicadores de los procesos a cargo de la Oficina y los Juzgados de Ejecución.</t>
  </si>
  <si>
    <t>Actividad programada para el segundo trimestre del año 2022</t>
  </si>
  <si>
    <t>Encuesta de Satisfacción 2022</t>
  </si>
  <si>
    <t>Encuesta de Satisfacción (Aplicativo Web Digiturno Presencial -Virtual y por llamada telefonica con la encuesta implementada en la Plataforma Web del usuario Externo)</t>
  </si>
  <si>
    <t>Procesos de Formación y Capacitación SIGCMA</t>
  </si>
  <si>
    <t>Duarante este trimestre se participó en la actividades programadas en el Nivel Central  "Procesos de Formación y Capacitación SIGCMA"</t>
  </si>
  <si>
    <t>Informe de Gestión OECM</t>
  </si>
  <si>
    <t xml:space="preserve">El 31 de marzo de 2022 se finalizó el Informe de Gestión de la Oficina de Ejecución de los 7 años y 7 meses de funcionamiento y el 1 de abril se socializaron los resultados de los indicadores de la dependencia en la Universidad del Externado. </t>
  </si>
  <si>
    <t>Actas de Seguimiento Trimestral</t>
  </si>
  <si>
    <t>Dando cumplimiento al ACUERDO PSAA16-10618 de 2016, se realiza el acta de seguimiento trimestral de los 6 empleados que se encuentran en propiedad.</t>
  </si>
  <si>
    <t>Acciones de gestión durante este periodo</t>
  </si>
  <si>
    <t>Durante es periodo se cerro la acción correctiva N° 29 y se planteraón las acciones de gestión N 31 para el archivo d eproceso digitales, la acción N° 32 de Capacitaciónes de calidad, politicas ambientales de la entidad y plan anticorrupción. Es decir que se cerro oportunamente la que se tenia prevista para este periodo.</t>
  </si>
  <si>
    <t>Se implementó la acción de gestió 31, en donde se documento el Plan de Acción para el archivo d elos proceso digitales terminados</t>
  </si>
  <si>
    <t>Acción de Gestión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</si>
</sst>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b/>
      <sz val="10"/>
      <color theme="1"/>
      <name val="Arial"/>
      <family val="2"/>
    </font>
    <font>
      <sz val="10"/>
      <color rgb="FF000000"/>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9"/>
      <color theme="0"/>
      <name val="Arial"/>
      <family val="2"/>
    </font>
    <font>
      <b/>
      <sz val="14"/>
      <name val="Arial"/>
      <family val="2"/>
    </font>
    <font>
      <sz val="8"/>
      <name val="Calibri"/>
      <family val="2"/>
      <scheme val="minor"/>
    </font>
    <font>
      <b/>
      <sz val="9"/>
      <color theme="1"/>
      <name val="Arial"/>
      <family val="2"/>
    </font>
    <font>
      <sz val="9"/>
      <color theme="1"/>
      <name val="Calibri"/>
      <family val="2"/>
      <scheme val="minor"/>
    </font>
    <font>
      <b/>
      <sz val="9"/>
      <color theme="0" tint="-4.9989318521683403E-2"/>
      <name val="Arial"/>
      <family val="2"/>
    </font>
    <font>
      <sz val="9"/>
      <color rgb="FF000000"/>
      <name val="Arial"/>
      <family val="2"/>
    </font>
    <font>
      <b/>
      <sz val="9"/>
      <color rgb="FF000000"/>
      <name val="Arial"/>
      <family val="2"/>
    </font>
    <font>
      <sz val="9"/>
      <color rgb="FF000000"/>
      <name val="Tahoma"/>
      <family val="2"/>
    </font>
    <font>
      <sz val="11"/>
      <color theme="1"/>
      <name val="Calibri"/>
      <family val="2"/>
      <scheme val="minor"/>
    </font>
    <font>
      <u/>
      <sz val="11"/>
      <color theme="10"/>
      <name val="Calibri"/>
      <family val="2"/>
      <scheme val="minor"/>
    </font>
    <font>
      <sz val="12"/>
      <color theme="1"/>
      <name val="Calibri"/>
      <family val="2"/>
      <scheme val="minor"/>
    </font>
    <font>
      <sz val="12"/>
      <color rgb="FF000000"/>
      <name val="Corbel"/>
      <family val="2"/>
    </font>
    <font>
      <sz val="14"/>
      <color theme="1"/>
      <name val="Corbel"/>
      <family val="2"/>
    </font>
    <font>
      <b/>
      <sz val="14"/>
      <color theme="0"/>
      <name val="Corbel"/>
      <family val="2"/>
    </font>
    <font>
      <sz val="16"/>
      <color theme="1"/>
      <name val="Corbel"/>
      <family val="2"/>
    </font>
    <font>
      <b/>
      <sz val="14"/>
      <color theme="1"/>
      <name val="Corbel"/>
      <family val="2"/>
    </font>
    <font>
      <b/>
      <sz val="12"/>
      <name val="Corbel"/>
      <family val="2"/>
    </font>
    <font>
      <b/>
      <sz val="10"/>
      <color theme="0" tint="-4.9989318521683403E-2"/>
      <name val="Arial"/>
      <family val="2"/>
    </font>
    <font>
      <sz val="10"/>
      <color theme="1"/>
      <name val="Arial"/>
      <family val="2"/>
    </font>
    <font>
      <sz val="10"/>
      <name val="Arial"/>
      <family val="2"/>
    </font>
    <font>
      <sz val="10"/>
      <color rgb="FFFF0000"/>
      <name val="Arial"/>
      <family val="2"/>
    </font>
    <font>
      <sz val="10"/>
      <name val="Calibri"/>
      <family val="2"/>
      <scheme val="minor"/>
    </font>
    <font>
      <b/>
      <sz val="11"/>
      <color theme="0" tint="-4.9989318521683403E-2"/>
      <name val="Arial"/>
      <family val="2"/>
    </font>
    <font>
      <b/>
      <sz val="11"/>
      <name val="Arial"/>
      <family val="2"/>
    </font>
    <font>
      <sz val="10"/>
      <color theme="1"/>
      <name val="Calibri"/>
      <family val="2"/>
      <scheme val="minor"/>
    </font>
    <font>
      <sz val="10"/>
      <color rgb="FF000000"/>
      <name val="Calibri"/>
      <family val="2"/>
      <scheme val="minor"/>
    </font>
  </fonts>
  <fills count="3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bgColor indexed="64"/>
      </patternFill>
    </fill>
    <fill>
      <patternFill patternType="solid">
        <fgColor theme="5" tint="0.39997558519241921"/>
        <bgColor indexed="64"/>
      </patternFill>
    </fill>
    <fill>
      <patternFill patternType="solid">
        <fgColor theme="8" tint="-0.499984740745262"/>
        <bgColor indexed="64"/>
      </patternFill>
    </fill>
    <fill>
      <patternFill patternType="solid">
        <fgColor rgb="FF7030A0"/>
        <bgColor indexed="64"/>
      </patternFill>
    </fill>
    <fill>
      <patternFill patternType="solid">
        <fgColor rgb="FFFF00FF"/>
        <bgColor indexed="64"/>
      </patternFill>
    </fill>
    <fill>
      <patternFill patternType="solid">
        <fgColor rgb="FF00FFFF"/>
        <bgColor indexed="64"/>
      </patternFill>
    </fill>
    <fill>
      <patternFill patternType="solid">
        <fgColor rgb="FF66FF66"/>
        <bgColor indexed="64"/>
      </patternFill>
    </fill>
    <fill>
      <patternFill patternType="solid">
        <fgColor rgb="FF996600"/>
        <bgColor indexed="64"/>
      </patternFill>
    </fill>
    <fill>
      <patternFill patternType="solid">
        <fgColor rgb="FF339966"/>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rgb="FFFF99CC"/>
        <bgColor indexed="64"/>
      </patternFill>
    </fill>
    <fill>
      <patternFill patternType="solid">
        <fgColor theme="5" tint="-0.499984740745262"/>
        <bgColor indexed="64"/>
      </patternFill>
    </fill>
    <fill>
      <patternFill patternType="solid">
        <fgColor rgb="FF9966FF"/>
        <bgColor indexed="64"/>
      </patternFill>
    </fill>
    <fill>
      <patternFill patternType="solid">
        <fgColor rgb="FF990099"/>
        <bgColor indexed="64"/>
      </patternFill>
    </fill>
    <fill>
      <patternFill patternType="solid">
        <fgColor rgb="FFCCFF99"/>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top/>
      <bottom style="thin">
        <color indexed="64"/>
      </bottom>
      <diagonal/>
    </border>
    <border>
      <left style="thin">
        <color rgb="FFEB8B00"/>
      </left>
      <right/>
      <top style="thin">
        <color rgb="FFEB8B00"/>
      </top>
      <bottom/>
      <diagonal/>
    </border>
    <border>
      <left/>
      <right/>
      <top style="thin">
        <color rgb="FFEB8B00"/>
      </top>
      <bottom/>
      <diagonal/>
    </border>
    <border>
      <left/>
      <right style="thin">
        <color rgb="FFEB8B00"/>
      </right>
      <top style="thin">
        <color rgb="FFEB8B00"/>
      </top>
      <bottom/>
      <diagonal/>
    </border>
  </borders>
  <cellStyleXfs count="6">
    <xf numFmtId="0" fontId="0" fillId="0" borderId="0"/>
    <xf numFmtId="9" fontId="28" fillId="0" borderId="0" applyFont="0" applyFill="0" applyBorder="0" applyAlignment="0" applyProtection="0"/>
    <xf numFmtId="0" fontId="29" fillId="0" borderId="0" applyNumberFormat="0" applyFill="0" applyBorder="0" applyAlignment="0" applyProtection="0"/>
    <xf numFmtId="0" fontId="30" fillId="0" borderId="0"/>
    <xf numFmtId="9" fontId="30" fillId="0" borderId="0" applyFont="0" applyFill="0" applyBorder="0" applyAlignment="0" applyProtection="0"/>
    <xf numFmtId="0" fontId="29" fillId="0" borderId="0" applyNumberFormat="0" applyFill="0" applyBorder="0" applyAlignment="0" applyProtection="0"/>
  </cellStyleXfs>
  <cellXfs count="407">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2" fillId="6" borderId="0" xfId="0" applyFont="1" applyFill="1" applyAlignment="1" applyProtection="1">
      <alignment horizontal="left" vertical="center"/>
      <protection locked="0"/>
    </xf>
    <xf numFmtId="0" fontId="12"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18" fillId="3"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0" xfId="0" applyFont="1" applyAlignment="1">
      <alignment wrapText="1"/>
    </xf>
    <xf numFmtId="0" fontId="2" fillId="4" borderId="9" xfId="0" applyFont="1" applyFill="1" applyBorder="1" applyAlignment="1">
      <alignment horizontal="center" vertical="center" wrapText="1"/>
    </xf>
    <xf numFmtId="0" fontId="1" fillId="0" borderId="0" xfId="0" applyFont="1" applyAlignment="1">
      <alignment horizontal="center" vertical="center"/>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3" fillId="0" borderId="0" xfId="0" applyFont="1"/>
    <xf numFmtId="0" fontId="23" fillId="0" borderId="0" xfId="0" applyFont="1" applyAlignment="1">
      <alignment horizontal="center" vertical="center"/>
    </xf>
    <xf numFmtId="0" fontId="1" fillId="3" borderId="1" xfId="0" applyFont="1" applyFill="1" applyBorder="1" applyAlignment="1">
      <alignment vertical="center" wrapText="1"/>
    </xf>
    <xf numFmtId="0" fontId="10" fillId="0" borderId="0" xfId="0" applyFont="1" applyProtection="1">
      <protection locked="0"/>
    </xf>
    <xf numFmtId="0" fontId="11" fillId="0" borderId="0" xfId="0" applyFont="1" applyAlignment="1" applyProtection="1">
      <alignment vertical="center"/>
      <protection locked="0"/>
    </xf>
    <xf numFmtId="0" fontId="16" fillId="11" borderId="0" xfId="0" applyFont="1" applyFill="1" applyAlignment="1" applyProtection="1">
      <alignment horizontal="center" vertical="center"/>
      <protection locked="0"/>
    </xf>
    <xf numFmtId="0" fontId="16" fillId="0" borderId="0" xfId="0" applyFont="1" applyAlignment="1" applyProtection="1">
      <alignment horizontal="justify" vertical="center"/>
      <protection locked="0"/>
    </xf>
    <xf numFmtId="0" fontId="16" fillId="0" borderId="0" xfId="0" applyFont="1" applyAlignment="1" applyProtection="1">
      <alignment horizontal="center" vertical="center"/>
      <protection locked="0"/>
    </xf>
    <xf numFmtId="0" fontId="17" fillId="8" borderId="0" xfId="0" applyFont="1" applyFill="1" applyAlignment="1" applyProtection="1">
      <alignment horizontal="center" vertical="center" wrapText="1"/>
      <protection locked="0"/>
    </xf>
    <xf numFmtId="0" fontId="12"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justify" vertical="center"/>
      <protection locked="0"/>
    </xf>
    <xf numFmtId="0" fontId="17" fillId="0" borderId="0" xfId="0" applyFont="1" applyAlignment="1" applyProtection="1">
      <alignment horizontal="center" vertical="center"/>
      <protection locked="0"/>
    </xf>
    <xf numFmtId="0" fontId="12" fillId="0" borderId="0" xfId="0" applyFont="1" applyAlignment="1" applyProtection="1">
      <alignment horizontal="left"/>
      <protection locked="0"/>
    </xf>
    <xf numFmtId="0" fontId="10" fillId="0" borderId="0" xfId="0" applyFont="1" applyAlignment="1">
      <alignment horizontal="justify"/>
    </xf>
    <xf numFmtId="0" fontId="22" fillId="6" borderId="1" xfId="0" applyFont="1" applyFill="1" applyBorder="1" applyAlignment="1">
      <alignment horizontal="center" vertical="top" wrapText="1" readingOrder="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readingOrder="1"/>
    </xf>
    <xf numFmtId="0" fontId="25" fillId="0" borderId="1" xfId="0" applyFont="1" applyBorder="1" applyAlignment="1">
      <alignment horizontal="center" vertical="center" wrapText="1" readingOrder="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10" fillId="0" borderId="0" xfId="0" applyFont="1" applyAlignment="1">
      <alignment wrapText="1"/>
    </xf>
    <xf numFmtId="0" fontId="10" fillId="0" borderId="0" xfId="0" applyFont="1" applyBorder="1"/>
    <xf numFmtId="0" fontId="3" fillId="0" borderId="0" xfId="0" applyFont="1" applyBorder="1" applyAlignment="1">
      <alignment horizontal="justify" vertical="center" wrapText="1"/>
    </xf>
    <xf numFmtId="0" fontId="25" fillId="0" borderId="1" xfId="0" applyFont="1" applyBorder="1" applyAlignment="1">
      <alignment vertical="top" wrapText="1"/>
    </xf>
    <xf numFmtId="0" fontId="4" fillId="5" borderId="4" xfId="0" applyFont="1" applyFill="1" applyBorder="1" applyAlignment="1">
      <alignment horizontal="center" vertical="top" wrapText="1" readingOrder="1"/>
    </xf>
    <xf numFmtId="0" fontId="22" fillId="5" borderId="1" xfId="0" applyFont="1" applyFill="1" applyBorder="1" applyAlignment="1">
      <alignment horizontal="center" vertical="top" wrapText="1"/>
    </xf>
    <xf numFmtId="0" fontId="22" fillId="5" borderId="1" xfId="0" applyFont="1" applyFill="1" applyBorder="1" applyAlignment="1">
      <alignment horizontal="center" vertical="top" wrapText="1" readingOrder="1"/>
    </xf>
    <xf numFmtId="0" fontId="22" fillId="5" borderId="2" xfId="0" applyFont="1" applyFill="1" applyBorder="1" applyAlignment="1">
      <alignment horizontal="center" vertical="top" wrapText="1"/>
    </xf>
    <xf numFmtId="0" fontId="3" fillId="0" borderId="5" xfId="0" applyFont="1" applyBorder="1" applyAlignment="1">
      <alignment horizontal="center" vertical="center" wrapText="1" readingOrder="1"/>
    </xf>
    <xf numFmtId="0" fontId="3" fillId="0" borderId="14" xfId="0" applyFont="1" applyBorder="1" applyAlignment="1">
      <alignment vertical="center" wrapText="1" readingOrder="1"/>
    </xf>
    <xf numFmtId="0" fontId="25"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25" fillId="0" borderId="1" xfId="0" applyFont="1" applyFill="1" applyBorder="1" applyAlignment="1">
      <alignment horizontal="center" vertical="center" wrapText="1" readingOrder="1"/>
    </xf>
    <xf numFmtId="0" fontId="3" fillId="0" borderId="1" xfId="0" applyFont="1" applyBorder="1" applyAlignment="1">
      <alignment horizontal="justify" vertical="top" wrapText="1"/>
    </xf>
    <xf numFmtId="0" fontId="13" fillId="11"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3" fillId="0" borderId="1" xfId="0" applyFont="1" applyBorder="1" applyAlignment="1">
      <alignment horizontal="center" vertical="center" wrapText="1" readingOrder="1"/>
    </xf>
    <xf numFmtId="0" fontId="25" fillId="0" borderId="2" xfId="0" applyFont="1" applyBorder="1" applyAlignment="1">
      <alignment horizontal="center" vertical="center" wrapText="1" readingOrder="1"/>
    </xf>
    <xf numFmtId="0" fontId="10" fillId="0" borderId="0" xfId="0" applyFont="1" applyAlignment="1" applyProtection="1">
      <alignment horizontal="left"/>
      <protection locked="0"/>
    </xf>
    <xf numFmtId="0" fontId="22" fillId="6" borderId="1" xfId="0" applyFont="1" applyFill="1" applyBorder="1" applyAlignment="1">
      <alignment horizontal="left" vertical="top" wrapText="1"/>
    </xf>
    <xf numFmtId="0" fontId="4" fillId="5" borderId="5" xfId="0" applyFont="1" applyFill="1" applyBorder="1" applyAlignment="1">
      <alignment horizontal="left" vertical="top" wrapText="1"/>
    </xf>
    <xf numFmtId="0" fontId="25" fillId="13" borderId="1" xfId="0" applyFont="1" applyFill="1" applyBorder="1" applyAlignment="1">
      <alignment horizontal="center" vertical="center" wrapText="1" readingOrder="1"/>
    </xf>
    <xf numFmtId="0" fontId="25" fillId="13" borderId="1" xfId="0" applyFont="1" applyFill="1" applyBorder="1" applyAlignment="1">
      <alignment horizontal="justify" vertical="center" wrapText="1" readingOrder="1"/>
    </xf>
    <xf numFmtId="0" fontId="25" fillId="13" borderId="1" xfId="0" applyFont="1" applyFill="1" applyBorder="1" applyAlignment="1">
      <alignment vertical="center" wrapText="1"/>
    </xf>
    <xf numFmtId="0" fontId="3" fillId="13" borderId="1" xfId="0" applyFont="1" applyFill="1" applyBorder="1" applyAlignment="1">
      <alignment horizontal="justify" vertical="center" wrapText="1"/>
    </xf>
    <xf numFmtId="0" fontId="25" fillId="14" borderId="1" xfId="0" applyFont="1" applyFill="1" applyBorder="1" applyAlignment="1">
      <alignment horizontal="center" vertical="center" wrapText="1" readingOrder="1"/>
    </xf>
    <xf numFmtId="0" fontId="3" fillId="14" borderId="1" xfId="0" applyFont="1" applyFill="1" applyBorder="1" applyAlignment="1">
      <alignment horizontal="justify" vertical="center" wrapText="1"/>
    </xf>
    <xf numFmtId="0" fontId="25" fillId="14" borderId="1" xfId="0" applyFont="1" applyFill="1" applyBorder="1" applyAlignment="1">
      <alignment vertical="top" wrapText="1"/>
    </xf>
    <xf numFmtId="0" fontId="25" fillId="11" borderId="1" xfId="0" applyFont="1" applyFill="1" applyBorder="1" applyAlignment="1">
      <alignment horizontal="justify" vertical="center" wrapText="1"/>
    </xf>
    <xf numFmtId="0" fontId="3" fillId="11" borderId="1" xfId="0" applyFont="1" applyFill="1" applyBorder="1" applyAlignment="1">
      <alignment horizontal="center" vertical="center" wrapText="1" readingOrder="1"/>
    </xf>
    <xf numFmtId="0" fontId="3" fillId="11" borderId="1" xfId="0" applyFont="1" applyFill="1" applyBorder="1" applyAlignment="1">
      <alignment horizontal="left" vertical="center" wrapText="1"/>
    </xf>
    <xf numFmtId="0" fontId="3" fillId="14" borderId="1" xfId="0" applyFont="1" applyFill="1" applyBorder="1" applyAlignment="1">
      <alignment horizontal="center" vertical="center" wrapText="1" readingOrder="1"/>
    </xf>
    <xf numFmtId="0" fontId="3" fillId="14" borderId="1" xfId="0" applyFont="1" applyFill="1" applyBorder="1" applyAlignment="1">
      <alignment horizontal="left" vertical="center" wrapText="1"/>
    </xf>
    <xf numFmtId="0" fontId="25" fillId="9" borderId="1" xfId="0" applyFont="1" applyFill="1" applyBorder="1" applyAlignment="1">
      <alignment horizontal="center" vertical="center" wrapText="1" readingOrder="1"/>
    </xf>
    <xf numFmtId="0" fontId="25" fillId="9" borderId="1" xfId="0" applyFont="1" applyFill="1" applyBorder="1" applyAlignment="1">
      <alignment horizontal="justify" vertical="center" wrapText="1" readingOrder="1"/>
    </xf>
    <xf numFmtId="0" fontId="3" fillId="9" borderId="1" xfId="0" applyFont="1" applyFill="1" applyBorder="1" applyAlignment="1">
      <alignment horizontal="justify" vertical="center" wrapText="1"/>
    </xf>
    <xf numFmtId="0" fontId="25" fillId="9" borderId="1" xfId="0" applyFont="1" applyFill="1" applyBorder="1" applyAlignment="1">
      <alignment horizontal="justify" vertical="center" wrapText="1"/>
    </xf>
    <xf numFmtId="0" fontId="25" fillId="15" borderId="1" xfId="0" applyFont="1" applyFill="1" applyBorder="1" applyAlignment="1">
      <alignment horizontal="center" vertical="center" wrapText="1" readingOrder="1"/>
    </xf>
    <xf numFmtId="0" fontId="25" fillId="15" borderId="1" xfId="0" applyFont="1" applyFill="1" applyBorder="1" applyAlignment="1">
      <alignment horizontal="justify" vertical="center" wrapText="1" readingOrder="1"/>
    </xf>
    <xf numFmtId="0" fontId="3" fillId="15" borderId="1" xfId="0" applyFont="1" applyFill="1" applyBorder="1" applyAlignment="1">
      <alignment horizontal="justify" vertical="center" wrapText="1"/>
    </xf>
    <xf numFmtId="0" fontId="25" fillId="15" borderId="1" xfId="0" applyFont="1" applyFill="1" applyBorder="1" applyAlignment="1">
      <alignment vertical="center" wrapText="1"/>
    </xf>
    <xf numFmtId="0" fontId="25" fillId="16" borderId="1" xfId="0" applyFont="1" applyFill="1" applyBorder="1" applyAlignment="1">
      <alignment horizontal="center" vertical="center" wrapText="1" readingOrder="1"/>
    </xf>
    <xf numFmtId="0" fontId="3" fillId="16" borderId="1" xfId="0" applyFont="1" applyFill="1" applyBorder="1" applyAlignment="1">
      <alignment horizontal="justify" vertical="center" wrapText="1"/>
    </xf>
    <xf numFmtId="0" fontId="25" fillId="17" borderId="1" xfId="0" applyFont="1" applyFill="1" applyBorder="1" applyAlignment="1">
      <alignment horizontal="center" vertical="center" wrapText="1" readingOrder="1"/>
    </xf>
    <xf numFmtId="0" fontId="3" fillId="17" borderId="1" xfId="0" applyFont="1" applyFill="1" applyBorder="1" applyAlignment="1">
      <alignment horizontal="justify" vertical="center" wrapText="1"/>
    </xf>
    <xf numFmtId="0" fontId="25" fillId="17" borderId="1" xfId="0" applyFont="1" applyFill="1" applyBorder="1" applyAlignment="1">
      <alignment horizontal="justify" vertical="center" wrapText="1"/>
    </xf>
    <xf numFmtId="0" fontId="25" fillId="18" borderId="1" xfId="0" applyFont="1" applyFill="1" applyBorder="1" applyAlignment="1">
      <alignment horizontal="center" vertical="center" wrapText="1" readingOrder="1"/>
    </xf>
    <xf numFmtId="0" fontId="25" fillId="18" borderId="1" xfId="0" applyFont="1" applyFill="1" applyBorder="1" applyAlignment="1">
      <alignment vertical="center" wrapText="1"/>
    </xf>
    <xf numFmtId="0" fontId="3" fillId="16" borderId="1" xfId="0" applyFont="1" applyFill="1" applyBorder="1" applyAlignment="1">
      <alignment vertical="center" wrapText="1"/>
    </xf>
    <xf numFmtId="0" fontId="25" fillId="17" borderId="1" xfId="0" applyFont="1" applyFill="1" applyBorder="1" applyAlignment="1">
      <alignment vertical="center" wrapText="1"/>
    </xf>
    <xf numFmtId="0" fontId="13" fillId="17" borderId="1" xfId="0" applyFont="1" applyFill="1" applyBorder="1" applyAlignment="1">
      <alignment horizontal="center" vertical="center" wrapText="1" readingOrder="1"/>
    </xf>
    <xf numFmtId="0" fontId="25" fillId="19" borderId="1" xfId="0" applyFont="1" applyFill="1" applyBorder="1" applyAlignment="1">
      <alignment horizontal="center" vertical="center" wrapText="1" readingOrder="1"/>
    </xf>
    <xf numFmtId="0" fontId="3" fillId="19" borderId="1" xfId="0" applyFont="1" applyFill="1" applyBorder="1" applyAlignment="1">
      <alignment horizontal="justify" vertical="center" wrapText="1"/>
    </xf>
    <xf numFmtId="0" fontId="25" fillId="20" borderId="1" xfId="0" applyFont="1" applyFill="1" applyBorder="1" applyAlignment="1">
      <alignment horizontal="center" vertical="center" wrapText="1" readingOrder="1"/>
    </xf>
    <xf numFmtId="0" fontId="25" fillId="20" borderId="1" xfId="0" applyFont="1" applyFill="1" applyBorder="1" applyAlignment="1">
      <alignment vertical="center" wrapText="1"/>
    </xf>
    <xf numFmtId="0" fontId="3" fillId="20" borderId="1" xfId="0" applyFont="1" applyFill="1" applyBorder="1" applyAlignment="1">
      <alignment horizontal="justify" vertical="center" wrapText="1"/>
    </xf>
    <xf numFmtId="0" fontId="25" fillId="21" borderId="1" xfId="0" applyFont="1" applyFill="1" applyBorder="1" applyAlignment="1">
      <alignment horizontal="center" vertical="center" wrapText="1" readingOrder="1"/>
    </xf>
    <xf numFmtId="0" fontId="3" fillId="21" borderId="1" xfId="0" applyFont="1" applyFill="1" applyBorder="1" applyAlignment="1">
      <alignment horizontal="justify" vertical="center" wrapText="1"/>
    </xf>
    <xf numFmtId="0" fontId="13" fillId="21" borderId="1" xfId="0" applyFont="1" applyFill="1" applyBorder="1" applyAlignment="1">
      <alignment horizontal="center" vertical="center" wrapText="1" readingOrder="1"/>
    </xf>
    <xf numFmtId="0" fontId="25" fillId="21" borderId="1" xfId="0" applyFont="1" applyFill="1" applyBorder="1" applyAlignment="1">
      <alignment horizontal="justify" vertical="center" wrapText="1"/>
    </xf>
    <xf numFmtId="0" fontId="25" fillId="22" borderId="1" xfId="0" applyFont="1" applyFill="1" applyBorder="1" applyAlignment="1">
      <alignment horizontal="center" vertical="center" wrapText="1" readingOrder="1"/>
    </xf>
    <xf numFmtId="0" fontId="3" fillId="22" borderId="1" xfId="0" applyFont="1" applyFill="1" applyBorder="1" applyAlignment="1">
      <alignment horizontal="justify" vertical="center" wrapText="1"/>
    </xf>
    <xf numFmtId="0" fontId="25" fillId="18" borderId="1" xfId="0" applyFont="1" applyFill="1" applyBorder="1" applyAlignment="1">
      <alignment horizontal="justify" vertical="center" wrapText="1"/>
    </xf>
    <xf numFmtId="0" fontId="25" fillId="23" borderId="1" xfId="0" applyFont="1" applyFill="1" applyBorder="1" applyAlignment="1">
      <alignment horizontal="center" vertical="center" wrapText="1" readingOrder="1"/>
    </xf>
    <xf numFmtId="0" fontId="3" fillId="23" borderId="1" xfId="0" applyFont="1" applyFill="1" applyBorder="1" applyAlignment="1">
      <alignment horizontal="justify" vertical="center" wrapText="1"/>
    </xf>
    <xf numFmtId="0" fontId="25" fillId="23" borderId="1" xfId="0" applyFont="1" applyFill="1" applyBorder="1" applyAlignment="1">
      <alignment vertical="center" wrapText="1"/>
    </xf>
    <xf numFmtId="0" fontId="25" fillId="24" borderId="1" xfId="0" applyFont="1" applyFill="1" applyBorder="1" applyAlignment="1">
      <alignment horizontal="center" vertical="center" wrapText="1" readingOrder="1"/>
    </xf>
    <xf numFmtId="0" fontId="3" fillId="24" borderId="1" xfId="0" applyFont="1" applyFill="1" applyBorder="1" applyAlignment="1">
      <alignment vertical="center" wrapText="1"/>
    </xf>
    <xf numFmtId="0" fontId="25" fillId="25" borderId="1" xfId="0" applyFont="1" applyFill="1" applyBorder="1" applyAlignment="1">
      <alignment horizontal="center" vertical="center" wrapText="1" readingOrder="1"/>
    </xf>
    <xf numFmtId="0" fontId="25" fillId="25" borderId="1" xfId="0" applyFont="1" applyFill="1" applyBorder="1" applyAlignment="1">
      <alignment horizontal="justify" vertical="center" wrapText="1" readingOrder="1"/>
    </xf>
    <xf numFmtId="0" fontId="25" fillId="26" borderId="1" xfId="0" applyFont="1" applyFill="1" applyBorder="1" applyAlignment="1">
      <alignment horizontal="center" vertical="center" wrapText="1" readingOrder="1"/>
    </xf>
    <xf numFmtId="0" fontId="3" fillId="26" borderId="1" xfId="0" applyFont="1" applyFill="1" applyBorder="1" applyAlignment="1">
      <alignment horizontal="justify" vertical="center" wrapText="1"/>
    </xf>
    <xf numFmtId="0" fontId="25" fillId="27" borderId="1" xfId="0" applyFont="1" applyFill="1" applyBorder="1" applyAlignment="1">
      <alignment horizontal="center" vertical="center" wrapText="1" readingOrder="1"/>
    </xf>
    <xf numFmtId="0" fontId="3" fillId="27" borderId="1" xfId="0" applyFont="1" applyFill="1" applyBorder="1" applyAlignment="1">
      <alignment horizontal="justify" vertical="center" wrapText="1"/>
    </xf>
    <xf numFmtId="0" fontId="3" fillId="18" borderId="1" xfId="0" applyFont="1" applyFill="1" applyBorder="1" applyAlignment="1">
      <alignment horizontal="justify" vertical="top" wrapText="1"/>
    </xf>
    <xf numFmtId="0" fontId="25" fillId="27" borderId="1" xfId="0" applyFont="1" applyFill="1" applyBorder="1" applyAlignment="1">
      <alignment horizontal="justify" vertical="center" wrapText="1"/>
    </xf>
    <xf numFmtId="0" fontId="25" fillId="28" borderId="1" xfId="0" applyFont="1" applyFill="1" applyBorder="1" applyAlignment="1">
      <alignment horizontal="center" vertical="center" wrapText="1" readingOrder="1"/>
    </xf>
    <xf numFmtId="0" fontId="25" fillId="28" borderId="1" xfId="0" applyFont="1" applyFill="1" applyBorder="1" applyAlignment="1">
      <alignment horizontal="justify" vertical="center" wrapText="1"/>
    </xf>
    <xf numFmtId="0" fontId="13" fillId="13" borderId="1" xfId="0" applyFont="1" applyFill="1" applyBorder="1" applyAlignment="1">
      <alignment horizontal="center" vertical="center" wrapText="1" readingOrder="1"/>
    </xf>
    <xf numFmtId="0" fontId="25" fillId="13" borderId="1" xfId="0" applyFont="1" applyFill="1" applyBorder="1" applyAlignment="1">
      <alignment horizontal="justify" vertical="center" wrapText="1"/>
    </xf>
    <xf numFmtId="0" fontId="13" fillId="28" borderId="1" xfId="0" applyFont="1" applyFill="1" applyBorder="1" applyAlignment="1">
      <alignment horizontal="center" vertical="center" wrapText="1" readingOrder="1"/>
    </xf>
    <xf numFmtId="0" fontId="3" fillId="19" borderId="5" xfId="0" applyFont="1" applyFill="1" applyBorder="1" applyAlignment="1">
      <alignment horizontal="center" vertical="center" wrapText="1" readingOrder="1"/>
    </xf>
    <xf numFmtId="0" fontId="3" fillId="19" borderId="13" xfId="0" applyFont="1" applyFill="1" applyBorder="1" applyAlignment="1">
      <alignment horizontal="justify" vertical="center" wrapText="1" readingOrder="1"/>
    </xf>
    <xf numFmtId="0" fontId="3" fillId="16" borderId="5" xfId="0" applyFont="1" applyFill="1" applyBorder="1" applyAlignment="1">
      <alignment horizontal="center" vertical="center" wrapText="1" readingOrder="1"/>
    </xf>
    <xf numFmtId="0" fontId="3" fillId="16" borderId="13" xfId="0" applyFont="1" applyFill="1" applyBorder="1" applyAlignment="1">
      <alignment horizontal="justify" vertical="center" wrapText="1" readingOrder="1"/>
    </xf>
    <xf numFmtId="0" fontId="3" fillId="17" borderId="5" xfId="0" applyFont="1" applyFill="1" applyBorder="1" applyAlignment="1">
      <alignment horizontal="center" vertical="center" wrapText="1" readingOrder="1"/>
    </xf>
    <xf numFmtId="0" fontId="3" fillId="17" borderId="13" xfId="0" applyFont="1" applyFill="1" applyBorder="1" applyAlignment="1">
      <alignment horizontal="justify" vertical="center" wrapText="1" readingOrder="1"/>
    </xf>
    <xf numFmtId="0" fontId="3" fillId="28" borderId="1" xfId="0" applyFont="1" applyFill="1" applyBorder="1" applyAlignment="1">
      <alignment horizontal="justify" vertical="center" wrapText="1" readingOrder="1"/>
    </xf>
    <xf numFmtId="0" fontId="3" fillId="27" borderId="5" xfId="0" applyFont="1" applyFill="1" applyBorder="1" applyAlignment="1">
      <alignment horizontal="center" vertical="center" wrapText="1" readingOrder="1"/>
    </xf>
    <xf numFmtId="0" fontId="3" fillId="27" borderId="1" xfId="0" applyFont="1" applyFill="1" applyBorder="1" applyAlignment="1">
      <alignment horizontal="left" vertical="center" wrapText="1"/>
    </xf>
    <xf numFmtId="0" fontId="3" fillId="17" borderId="1" xfId="0" applyFont="1" applyFill="1" applyBorder="1" applyAlignment="1">
      <alignment horizontal="center" vertical="center" wrapText="1" readingOrder="1"/>
    </xf>
    <xf numFmtId="0" fontId="3" fillId="17" borderId="1" xfId="0" applyFont="1" applyFill="1" applyBorder="1" applyAlignment="1">
      <alignment horizontal="left" vertical="center" wrapText="1"/>
    </xf>
    <xf numFmtId="0" fontId="3" fillId="28" borderId="1" xfId="0" applyFont="1" applyFill="1" applyBorder="1" applyAlignment="1">
      <alignment horizontal="center" vertical="center" wrapText="1" readingOrder="1"/>
    </xf>
    <xf numFmtId="0" fontId="25" fillId="16" borderId="1" xfId="0" applyFont="1" applyFill="1" applyBorder="1" applyAlignment="1">
      <alignment horizontal="justify" vertical="center" wrapText="1"/>
    </xf>
    <xf numFmtId="0" fontId="13" fillId="22" borderId="1" xfId="0" applyFont="1" applyFill="1" applyBorder="1" applyAlignment="1">
      <alignment horizontal="center" vertical="center" wrapText="1" readingOrder="1"/>
    </xf>
    <xf numFmtId="0" fontId="13" fillId="16" borderId="1" xfId="0" applyFont="1" applyFill="1" applyBorder="1" applyAlignment="1">
      <alignment horizontal="center" vertical="center" wrapText="1" readingOrder="1"/>
    </xf>
    <xf numFmtId="0" fontId="25" fillId="22" borderId="1" xfId="0" applyFont="1" applyFill="1" applyBorder="1" applyAlignment="1">
      <alignment horizontal="justify" vertical="center" wrapText="1"/>
    </xf>
    <xf numFmtId="0" fontId="25" fillId="10" borderId="1" xfId="0" applyFont="1" applyFill="1" applyBorder="1" applyAlignment="1">
      <alignment horizontal="center" vertical="center" wrapText="1" readingOrder="1"/>
    </xf>
    <xf numFmtId="0" fontId="25" fillId="10" borderId="1" xfId="0" applyFont="1" applyFill="1" applyBorder="1" applyAlignment="1">
      <alignment horizontal="justify" vertical="center" wrapText="1"/>
    </xf>
    <xf numFmtId="0" fontId="25" fillId="29" borderId="1" xfId="0" applyFont="1" applyFill="1" applyBorder="1" applyAlignment="1">
      <alignment horizontal="center" vertical="center" wrapText="1" readingOrder="1"/>
    </xf>
    <xf numFmtId="0" fontId="3" fillId="29" borderId="1" xfId="0" applyFont="1" applyFill="1" applyBorder="1" applyAlignment="1">
      <alignment horizontal="justify" vertical="center" wrapText="1"/>
    </xf>
    <xf numFmtId="0" fontId="3" fillId="30" borderId="6" xfId="0" applyFont="1" applyFill="1" applyBorder="1" applyAlignment="1">
      <alignment horizontal="center" vertical="center" wrapText="1" readingOrder="1"/>
    </xf>
    <xf numFmtId="0" fontId="3" fillId="30" borderId="15" xfId="0" applyFont="1" applyFill="1" applyBorder="1" applyAlignment="1">
      <alignment horizontal="justify" vertical="center" wrapText="1" readingOrder="1"/>
    </xf>
    <xf numFmtId="0" fontId="3" fillId="17" borderId="1" xfId="0" applyFont="1" applyFill="1" applyBorder="1" applyAlignment="1">
      <alignment horizontal="justify" vertical="center" wrapText="1" readingOrder="1"/>
    </xf>
    <xf numFmtId="0" fontId="3" fillId="31" borderId="1" xfId="0" applyFont="1" applyFill="1" applyBorder="1" applyAlignment="1">
      <alignment horizontal="center" vertical="center" wrapText="1" readingOrder="1"/>
    </xf>
    <xf numFmtId="0" fontId="3" fillId="31" borderId="1" xfId="0" applyFont="1" applyFill="1" applyBorder="1" applyAlignment="1">
      <alignment horizontal="justify" vertical="center" wrapText="1" readingOrder="1"/>
    </xf>
    <xf numFmtId="0" fontId="3" fillId="10" borderId="5" xfId="0" applyFont="1" applyFill="1" applyBorder="1" applyAlignment="1">
      <alignment horizontal="center" vertical="center" wrapText="1" readingOrder="1"/>
    </xf>
    <xf numFmtId="0" fontId="3" fillId="10" borderId="1" xfId="0" applyFont="1" applyFill="1" applyBorder="1" applyAlignment="1">
      <alignment horizontal="center" vertical="center" wrapText="1" readingOrder="1"/>
    </xf>
    <xf numFmtId="0" fontId="3" fillId="16"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0" fontId="3" fillId="9" borderId="1" xfId="0" applyFont="1" applyFill="1" applyBorder="1" applyAlignment="1">
      <alignment horizontal="center" vertical="center" wrapText="1" readingOrder="1"/>
    </xf>
    <xf numFmtId="0" fontId="3" fillId="9" borderId="1" xfId="0" applyFont="1" applyFill="1" applyBorder="1" applyAlignment="1">
      <alignment horizontal="left" vertical="center" wrapText="1"/>
    </xf>
    <xf numFmtId="0" fontId="3" fillId="16" borderId="1" xfId="0" applyFont="1" applyFill="1" applyBorder="1" applyAlignment="1">
      <alignment horizontal="center" vertical="center" wrapText="1" readingOrder="1"/>
    </xf>
    <xf numFmtId="0" fontId="25" fillId="32" borderId="1" xfId="0" applyFont="1" applyFill="1" applyBorder="1" applyAlignment="1">
      <alignment horizontal="center" vertical="center" wrapText="1" readingOrder="1"/>
    </xf>
    <xf numFmtId="0" fontId="3" fillId="32" borderId="1" xfId="0" applyFont="1" applyFill="1" applyBorder="1" applyAlignment="1">
      <alignment vertical="center" wrapText="1"/>
    </xf>
    <xf numFmtId="0" fontId="3" fillId="32" borderId="1" xfId="0" applyFont="1" applyFill="1" applyBorder="1" applyAlignment="1">
      <alignment horizontal="center" vertical="center" wrapText="1" readingOrder="1"/>
    </xf>
    <xf numFmtId="0" fontId="3" fillId="32" borderId="1" xfId="0" applyFont="1" applyFill="1" applyBorder="1" applyAlignment="1">
      <alignment horizontal="left" vertical="center" wrapText="1"/>
    </xf>
    <xf numFmtId="0" fontId="25" fillId="16" borderId="1" xfId="0" applyFont="1" applyFill="1" applyBorder="1" applyAlignment="1">
      <alignment vertical="center" wrapText="1"/>
    </xf>
    <xf numFmtId="0" fontId="3" fillId="30" borderId="1" xfId="0" applyFont="1" applyFill="1" applyBorder="1" applyAlignment="1">
      <alignment horizontal="center" vertical="center" wrapText="1" readingOrder="1"/>
    </xf>
    <xf numFmtId="0" fontId="3" fillId="30"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8" xfId="0" applyFont="1" applyBorder="1" applyAlignment="1">
      <alignment horizontal="left" vertical="center" wrapText="1"/>
    </xf>
    <xf numFmtId="0" fontId="16" fillId="0" borderId="0" xfId="0" applyFont="1" applyAlignment="1" applyProtection="1">
      <alignment horizontal="center" vertical="center"/>
      <protection locked="0"/>
    </xf>
    <xf numFmtId="0" fontId="3" fillId="0" borderId="1" xfId="0" applyFont="1" applyBorder="1" applyAlignment="1">
      <alignment horizontal="left" vertical="center" wrapText="1"/>
    </xf>
    <xf numFmtId="0" fontId="3" fillId="28" borderId="1" xfId="0" applyFont="1" applyFill="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center" vertical="center" wrapText="1"/>
    </xf>
    <xf numFmtId="0" fontId="0" fillId="0" borderId="0" xfId="0" applyFill="1"/>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3" fillId="0" borderId="2"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1" xfId="0" applyFont="1" applyFill="1" applyBorder="1" applyAlignment="1">
      <alignment horizontal="left" vertical="center" wrapText="1"/>
    </xf>
    <xf numFmtId="0" fontId="16" fillId="0" borderId="0" xfId="0" applyFont="1" applyFill="1" applyAlignment="1" applyProtection="1">
      <alignment horizontal="center" vertical="center"/>
      <protection locked="0"/>
    </xf>
    <xf numFmtId="0" fontId="14" fillId="8" borderId="0" xfId="0" applyFont="1" applyFill="1" applyAlignment="1" applyProtection="1">
      <alignment horizontal="center" vertical="center" wrapText="1"/>
      <protection locked="0"/>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9"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9" fontId="1" fillId="0" borderId="1" xfId="1" applyFont="1" applyBorder="1" applyAlignment="1">
      <alignment horizontal="center" vertical="center"/>
    </xf>
    <xf numFmtId="10" fontId="1" fillId="0" borderId="1" xfId="1" applyNumberFormat="1" applyFont="1" applyBorder="1" applyAlignment="1">
      <alignment horizontal="center" vertical="center"/>
    </xf>
    <xf numFmtId="0" fontId="29" fillId="0" borderId="1" xfId="2" applyBorder="1" applyAlignment="1">
      <alignment horizontal="center" vertical="center"/>
    </xf>
    <xf numFmtId="0" fontId="29" fillId="0" borderId="1" xfId="2" applyBorder="1" applyAlignment="1">
      <alignment horizontal="center" vertical="center" wrapText="1"/>
    </xf>
    <xf numFmtId="1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9" fontId="1" fillId="0" borderId="1" xfId="0" applyNumberFormat="1" applyFont="1" applyFill="1" applyBorder="1" applyAlignment="1">
      <alignment horizontal="center" vertical="center"/>
    </xf>
    <xf numFmtId="0" fontId="29" fillId="0" borderId="1" xfId="2" applyFill="1" applyBorder="1" applyAlignment="1">
      <alignment horizontal="center" vertical="center"/>
    </xf>
    <xf numFmtId="9" fontId="1" fillId="0" borderId="1" xfId="0" applyNumberFormat="1" applyFont="1" applyBorder="1" applyAlignment="1">
      <alignment horizontal="center" vertical="center"/>
    </xf>
    <xf numFmtId="0" fontId="29" fillId="0" borderId="0" xfId="2"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xf numFmtId="0" fontId="1"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5" xfId="0" applyFont="1" applyFill="1" applyBorder="1"/>
    <xf numFmtId="0" fontId="3"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2" xfId="0" applyFont="1" applyFill="1" applyBorder="1"/>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27" fillId="0" borderId="0" xfId="0" applyFont="1" applyFill="1" applyAlignment="1">
      <alignment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4" fillId="0" borderId="0" xfId="0" applyFont="1" applyFill="1" applyAlignment="1">
      <alignment horizontal="center" vertical="center" wrapText="1"/>
    </xf>
    <xf numFmtId="0" fontId="1"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3" xfId="0" applyFont="1" applyFill="1" applyBorder="1" applyAlignment="1">
      <alignment horizontal="center"/>
    </xf>
    <xf numFmtId="0" fontId="1" fillId="0" borderId="3" xfId="0" applyFont="1" applyFill="1" applyBorder="1" applyAlignment="1">
      <alignment horizontal="center" vertical="center"/>
    </xf>
    <xf numFmtId="0" fontId="1" fillId="0" borderId="16" xfId="0" applyFont="1" applyFill="1" applyBorder="1" applyAlignment="1">
      <alignment horizontal="center"/>
    </xf>
    <xf numFmtId="14" fontId="1"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14" fontId="1" fillId="0" borderId="2" xfId="0" applyNumberFormat="1"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30" fillId="0" borderId="0" xfId="3"/>
    <xf numFmtId="0" fontId="31" fillId="0" borderId="1" xfId="3" applyFont="1" applyBorder="1" applyAlignment="1">
      <alignment horizontal="justify" vertical="center" wrapText="1" readingOrder="1"/>
    </xf>
    <xf numFmtId="0" fontId="31" fillId="0" borderId="1" xfId="3" applyFont="1" applyBorder="1" applyAlignment="1">
      <alignment horizontal="center" vertical="center" wrapText="1" readingOrder="1"/>
    </xf>
    <xf numFmtId="0" fontId="31" fillId="0" borderId="1" xfId="3" applyFont="1" applyFill="1" applyBorder="1" applyAlignment="1">
      <alignment horizontal="center" vertical="center" wrapText="1" readingOrder="1"/>
    </xf>
    <xf numFmtId="0" fontId="32" fillId="33" borderId="0" xfId="3" applyFont="1" applyFill="1"/>
    <xf numFmtId="164" fontId="32" fillId="33" borderId="0" xfId="4" applyNumberFormat="1" applyFont="1" applyFill="1"/>
    <xf numFmtId="0" fontId="33" fillId="34" borderId="1" xfId="3" applyFont="1" applyFill="1" applyBorder="1" applyAlignment="1">
      <alignment horizontal="center" vertical="center" wrapText="1"/>
    </xf>
    <xf numFmtId="0" fontId="34" fillId="0" borderId="1" xfId="3" applyFont="1" applyBorder="1" applyAlignment="1">
      <alignment horizontal="center" vertical="center"/>
    </xf>
    <xf numFmtId="164" fontId="34" fillId="0" borderId="1" xfId="4" applyNumberFormat="1" applyFont="1" applyBorder="1" applyAlignment="1">
      <alignment horizontal="center" vertical="center"/>
    </xf>
    <xf numFmtId="0" fontId="35" fillId="0" borderId="5" xfId="3" applyFont="1" applyFill="1" applyBorder="1" applyAlignment="1">
      <alignment horizontal="center" vertical="center" wrapText="1"/>
    </xf>
    <xf numFmtId="0" fontId="30" fillId="0" borderId="1" xfId="3" applyBorder="1"/>
    <xf numFmtId="9" fontId="0" fillId="0" borderId="1" xfId="4" applyFont="1" applyBorder="1"/>
    <xf numFmtId="0" fontId="36" fillId="17" borderId="17" xfId="3" applyFont="1" applyFill="1" applyBorder="1" applyAlignment="1">
      <alignment horizontal="center" vertical="center" wrapText="1" readingOrder="1"/>
    </xf>
    <xf numFmtId="0" fontId="36" fillId="17" borderId="18" xfId="3" applyFont="1" applyFill="1" applyBorder="1" applyAlignment="1">
      <alignment horizontal="center" vertical="center" wrapText="1" readingOrder="1"/>
    </xf>
    <xf numFmtId="0" fontId="36" fillId="17" borderId="19" xfId="3" applyFont="1" applyFill="1" applyBorder="1" applyAlignment="1">
      <alignment horizontal="center" vertical="center" wrapText="1" readingOrder="1"/>
    </xf>
    <xf numFmtId="0" fontId="29" fillId="0" borderId="0" xfId="2" applyFill="1" applyAlignment="1">
      <alignment horizontal="center" vertical="center"/>
    </xf>
    <xf numFmtId="0" fontId="29" fillId="0" borderId="0" xfId="2" applyFill="1" applyAlignment="1">
      <alignment horizontal="center" vertical="center" wrapText="1"/>
    </xf>
    <xf numFmtId="9" fontId="1" fillId="0" borderId="1" xfId="1" applyFont="1" applyFill="1" applyBorder="1" applyAlignment="1">
      <alignment horizontal="center" vertical="center"/>
    </xf>
    <xf numFmtId="0" fontId="29" fillId="0" borderId="1" xfId="2" applyFill="1" applyBorder="1" applyAlignment="1">
      <alignment horizontal="center" vertical="center" wrapText="1"/>
    </xf>
    <xf numFmtId="0" fontId="30" fillId="0" borderId="0" xfId="3" applyFont="1"/>
    <xf numFmtId="9" fontId="30" fillId="0" borderId="0" xfId="1" applyFont="1"/>
    <xf numFmtId="0" fontId="12" fillId="6" borderId="1" xfId="0" applyFont="1" applyFill="1" applyBorder="1" applyAlignment="1">
      <alignment horizontal="center" vertical="top" wrapText="1" readingOrder="1"/>
    </xf>
    <xf numFmtId="0" fontId="12" fillId="6" borderId="1" xfId="0" applyFont="1" applyFill="1" applyBorder="1" applyAlignment="1">
      <alignment horizontal="center" vertical="center" wrapText="1" readingOrder="1"/>
    </xf>
    <xf numFmtId="0" fontId="12" fillId="6" borderId="5" xfId="0" applyFont="1" applyFill="1" applyBorder="1" applyAlignment="1">
      <alignment horizontal="center" vertical="center" wrapText="1" readingOrder="1"/>
    </xf>
    <xf numFmtId="0" fontId="13" fillId="35" borderId="1" xfId="0" applyFont="1" applyFill="1" applyBorder="1" applyAlignment="1">
      <alignment horizontal="center" vertical="center" wrapText="1" readingOrder="1"/>
    </xf>
    <xf numFmtId="0" fontId="38" fillId="35" borderId="1" xfId="0" applyFont="1" applyFill="1" applyBorder="1" applyAlignment="1">
      <alignment horizontal="left" vertical="center" wrapText="1"/>
    </xf>
    <xf numFmtId="0" fontId="13" fillId="35" borderId="1" xfId="0" applyFont="1" applyFill="1" applyBorder="1" applyAlignment="1">
      <alignment horizontal="left" vertical="center" wrapText="1" readingOrder="1"/>
    </xf>
    <xf numFmtId="0" fontId="39" fillId="35" borderId="1" xfId="0" applyFont="1" applyFill="1" applyBorder="1" applyAlignment="1">
      <alignment horizontal="center" vertical="center" wrapText="1" readingOrder="1"/>
    </xf>
    <xf numFmtId="0" fontId="39" fillId="35" borderId="1" xfId="0" applyFont="1" applyFill="1" applyBorder="1" applyAlignment="1">
      <alignment horizontal="center" vertical="center" wrapText="1"/>
    </xf>
    <xf numFmtId="0" fontId="39" fillId="35" borderId="1" xfId="0" applyFont="1" applyFill="1" applyBorder="1" applyAlignment="1">
      <alignment horizontal="left" vertical="center" wrapText="1"/>
    </xf>
    <xf numFmtId="0" fontId="13" fillId="35" borderId="1" xfId="0" applyFont="1" applyFill="1" applyBorder="1" applyAlignment="1">
      <alignment horizontal="left" vertical="center" wrapText="1"/>
    </xf>
    <xf numFmtId="0" fontId="38" fillId="35" borderId="1" xfId="0" applyFont="1" applyFill="1" applyBorder="1" applyAlignment="1">
      <alignment horizontal="center" vertical="center" wrapText="1"/>
    </xf>
    <xf numFmtId="0" fontId="38" fillId="35" borderId="1" xfId="0" applyFont="1" applyFill="1" applyBorder="1" applyAlignment="1">
      <alignment horizontal="center" vertical="center"/>
    </xf>
    <xf numFmtId="0" fontId="40" fillId="35" borderId="1" xfId="0" applyFont="1" applyFill="1" applyBorder="1" applyAlignment="1">
      <alignment horizontal="center" vertical="center"/>
    </xf>
    <xf numFmtId="0" fontId="40" fillId="35" borderId="1" xfId="0" applyFont="1" applyFill="1" applyBorder="1" applyAlignment="1">
      <alignment horizontal="left" vertical="center" wrapText="1"/>
    </xf>
    <xf numFmtId="0" fontId="38" fillId="35" borderId="1" xfId="0" applyFont="1" applyFill="1" applyBorder="1" applyAlignment="1">
      <alignment horizontal="left" vertical="center"/>
    </xf>
    <xf numFmtId="0" fontId="41" fillId="35" borderId="1" xfId="0" applyFont="1" applyFill="1" applyBorder="1" applyAlignment="1">
      <alignment horizontal="center" vertical="center" wrapText="1"/>
    </xf>
    <xf numFmtId="0" fontId="43" fillId="5" borderId="1" xfId="0" applyFont="1" applyFill="1" applyBorder="1" applyAlignment="1">
      <alignment horizontal="center" vertical="center" wrapText="1" readingOrder="1"/>
    </xf>
    <xf numFmtId="0" fontId="11" fillId="5" borderId="1" xfId="0" applyFont="1" applyFill="1" applyBorder="1" applyAlignment="1">
      <alignment horizontal="center" vertical="center" wrapText="1" readingOrder="1"/>
    </xf>
    <xf numFmtId="0" fontId="39" fillId="35" borderId="1" xfId="0" applyFont="1" applyFill="1" applyBorder="1" applyAlignment="1">
      <alignment vertical="center" wrapText="1"/>
    </xf>
    <xf numFmtId="0" fontId="41" fillId="35" borderId="1" xfId="0" applyFont="1" applyFill="1" applyBorder="1" applyAlignment="1">
      <alignment horizontal="left" vertical="center" wrapText="1"/>
    </xf>
    <xf numFmtId="0" fontId="41"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39" fillId="35" borderId="4" xfId="0" applyFont="1" applyFill="1" applyBorder="1" applyAlignment="1">
      <alignment vertical="center" wrapText="1"/>
    </xf>
    <xf numFmtId="0" fontId="38" fillId="35" borderId="1" xfId="0" applyFont="1" applyFill="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38" fillId="35" borderId="1" xfId="0" applyFont="1" applyFill="1" applyBorder="1" applyAlignment="1">
      <alignment vertical="top" wrapText="1"/>
    </xf>
    <xf numFmtId="2" fontId="45" fillId="0" borderId="1" xfId="0" applyNumberFormat="1" applyFont="1" applyBorder="1" applyAlignment="1">
      <alignment horizontal="center" vertical="center" wrapText="1"/>
    </xf>
    <xf numFmtId="0" fontId="38" fillId="3" borderId="1" xfId="0" applyFont="1" applyFill="1" applyBorder="1" applyAlignment="1">
      <alignment vertical="top" wrapText="1"/>
    </xf>
    <xf numFmtId="0" fontId="45" fillId="3" borderId="1" xfId="0" applyFont="1" applyFill="1" applyBorder="1" applyAlignment="1">
      <alignment horizontal="center" vertical="center" wrapText="1"/>
    </xf>
    <xf numFmtId="0" fontId="45" fillId="3" borderId="1" xfId="0" applyFont="1" applyFill="1" applyBorder="1" applyAlignment="1">
      <alignment horizontal="center" vertical="center"/>
    </xf>
    <xf numFmtId="0" fontId="0" fillId="3" borderId="0" xfId="0" applyFill="1"/>
    <xf numFmtId="0" fontId="3" fillId="0" borderId="1" xfId="0" applyFont="1" applyFill="1" applyBorder="1" applyAlignment="1">
      <alignment horizontal="center" vertical="center" wrapText="1"/>
    </xf>
    <xf numFmtId="0" fontId="24" fillId="4" borderId="3" xfId="0" applyFont="1" applyFill="1" applyBorder="1" applyAlignment="1">
      <alignment horizontal="center" vertical="top" wrapText="1" readingOrder="1"/>
    </xf>
    <xf numFmtId="0" fontId="24" fillId="4" borderId="1" xfId="0" applyFont="1" applyFill="1" applyBorder="1" applyAlignment="1">
      <alignment horizontal="center" vertical="top" wrapText="1" readingOrder="1"/>
    </xf>
    <xf numFmtId="0" fontId="16" fillId="0" borderId="0" xfId="0" applyFont="1" applyAlignment="1" applyProtection="1">
      <alignment horizontal="center" vertical="center"/>
      <protection locked="0"/>
    </xf>
    <xf numFmtId="0" fontId="14" fillId="8" borderId="0" xfId="0" applyFont="1" applyFill="1" applyAlignment="1" applyProtection="1">
      <alignment horizontal="center" vertical="center" wrapText="1"/>
      <protection locked="0"/>
    </xf>
    <xf numFmtId="0" fontId="14" fillId="8" borderId="0" xfId="0" applyFont="1" applyFill="1" applyAlignment="1" applyProtection="1">
      <alignment horizontal="center" vertical="center"/>
      <protection locked="0"/>
    </xf>
    <xf numFmtId="0" fontId="14" fillId="12" borderId="0" xfId="0" applyFont="1" applyFill="1" applyAlignment="1" applyProtection="1">
      <alignment horizontal="center" vertical="center" wrapText="1"/>
      <protection locked="0"/>
    </xf>
    <xf numFmtId="0" fontId="25" fillId="0" borderId="2" xfId="0" applyFont="1" applyBorder="1" applyAlignment="1">
      <alignment horizontal="left" vertical="center" wrapText="1"/>
    </xf>
    <xf numFmtId="0" fontId="25" fillId="0" borderId="8" xfId="0" applyFont="1" applyBorder="1" applyAlignment="1">
      <alignment horizontal="left" vertical="center" wrapText="1"/>
    </xf>
    <xf numFmtId="0" fontId="25" fillId="0" borderId="3" xfId="0" applyFont="1" applyBorder="1" applyAlignment="1">
      <alignment horizontal="left" vertical="center" wrapText="1"/>
    </xf>
    <xf numFmtId="0" fontId="3" fillId="14" borderId="2" xfId="0" applyFont="1" applyFill="1" applyBorder="1" applyAlignment="1">
      <alignment horizontal="center" vertical="center" wrapText="1" readingOrder="1"/>
    </xf>
    <xf numFmtId="0" fontId="3" fillId="14" borderId="3" xfId="0" applyFont="1" applyFill="1" applyBorder="1" applyAlignment="1">
      <alignment horizontal="center" vertical="center" wrapText="1" readingOrder="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3" fillId="14" borderId="2" xfId="0" applyFont="1" applyFill="1" applyBorder="1" applyAlignment="1">
      <alignment horizontal="left" vertical="center" wrapText="1"/>
    </xf>
    <xf numFmtId="0" fontId="3" fillId="14"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5" fillId="0" borderId="1" xfId="0" applyFont="1" applyBorder="1" applyAlignment="1">
      <alignment horizontal="left" vertical="center" wrapText="1"/>
    </xf>
    <xf numFmtId="0" fontId="39" fillId="35" borderId="1" xfId="0" applyFont="1" applyFill="1" applyBorder="1" applyAlignment="1">
      <alignment horizontal="center" vertical="center" wrapText="1"/>
    </xf>
    <xf numFmtId="0" fontId="42" fillId="35" borderId="1" xfId="0" applyFont="1" applyFill="1" applyBorder="1" applyAlignment="1">
      <alignment horizontal="center" vertical="center" wrapText="1" readingOrder="1"/>
    </xf>
    <xf numFmtId="0" fontId="37" fillId="4" borderId="1" xfId="0" applyFont="1" applyFill="1" applyBorder="1" applyAlignment="1">
      <alignment horizontal="center" vertical="top" wrapText="1" readingOrder="1"/>
    </xf>
    <xf numFmtId="0" fontId="13" fillId="35" borderId="1" xfId="0" applyFont="1" applyFill="1" applyBorder="1" applyAlignment="1">
      <alignment horizontal="center" vertical="center" wrapText="1" readingOrder="1"/>
    </xf>
    <xf numFmtId="0" fontId="15"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1" xfId="0" applyFont="1" applyFill="1" applyBorder="1" applyAlignment="1">
      <alignment horizontal="center" vertical="center"/>
    </xf>
    <xf numFmtId="0" fontId="9" fillId="0" borderId="0" xfId="0" applyFont="1" applyBorder="1" applyAlignment="1">
      <alignment horizontal="center" wrapText="1"/>
    </xf>
    <xf numFmtId="0" fontId="6" fillId="7" borderId="1" xfId="0" applyFont="1" applyFill="1" applyBorder="1" applyAlignment="1">
      <alignment horizontal="center" vertical="center" wrapText="1"/>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14" fontId="1"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4"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Alignment="1">
      <alignment horizont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1" xfId="0" applyFont="1" applyFill="1" applyBorder="1" applyAlignment="1">
      <alignment vertical="top" wrapText="1"/>
    </xf>
    <xf numFmtId="0" fontId="1" fillId="0" borderId="0" xfId="0" applyFont="1"/>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horizontal="justify" vertical="center" wrapText="1"/>
    </xf>
    <xf numFmtId="9" fontId="1" fillId="0" borderId="1" xfId="1" applyFont="1" applyBorder="1" applyAlignment="1">
      <alignment horizontal="center" vertical="center"/>
    </xf>
    <xf numFmtId="10" fontId="1" fillId="0" borderId="1" xfId="1" applyNumberFormat="1" applyFont="1" applyBorder="1" applyAlignment="1">
      <alignment horizontal="center" vertical="center"/>
    </xf>
    <xf numFmtId="0" fontId="29" fillId="0" borderId="1" xfId="2" applyBorder="1" applyAlignment="1">
      <alignment horizontal="center" vertical="center"/>
    </xf>
    <xf numFmtId="0" fontId="29" fillId="0" borderId="1" xfId="2" applyBorder="1" applyAlignment="1">
      <alignment horizontal="center" vertical="center" wrapText="1"/>
    </xf>
    <xf numFmtId="1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29" fillId="0" borderId="1" xfId="5" applyBorder="1" applyAlignment="1">
      <alignment horizontal="center" vertical="center" wrapText="1"/>
    </xf>
    <xf numFmtId="0" fontId="29" fillId="0" borderId="1" xfId="5" applyFill="1" applyBorder="1" applyAlignment="1">
      <alignment horizontal="center" vertical="center"/>
    </xf>
    <xf numFmtId="0" fontId="29" fillId="0" borderId="1" xfId="5" applyBorder="1" applyAlignment="1">
      <alignment horizontal="center" vertical="center"/>
    </xf>
  </cellXfs>
  <cellStyles count="6">
    <cellStyle name="Hipervínculo" xfId="2" builtinId="8"/>
    <cellStyle name="Hyperlink" xfId="5" xr:uid="{00000000-000B-0000-0000-000008000000}"/>
    <cellStyle name="Normal" xfId="0" builtinId="0"/>
    <cellStyle name="Normal 2" xfId="3" xr:uid="{00000000-0005-0000-0000-000002000000}"/>
    <cellStyle name="Porcentaje" xfId="1" builtinId="5"/>
    <cellStyle name="Porcentaje 2" xfId="4" xr:uid="{00000000-0005-0000-0000-000004000000}"/>
  </cellStyles>
  <dxfs count="0"/>
  <tableStyles count="0" defaultTableStyle="TableStyleMedium2" defaultPivotStyle="PivotStyleLight16"/>
  <colors>
    <mruColors>
      <color rgb="FFCCFF99"/>
      <color rgb="FFFF99CC"/>
      <color rgb="FF9966FF"/>
      <color rgb="FFFFFF00"/>
      <color rgb="FF990099"/>
      <color rgb="FF00FFFF"/>
      <color rgb="FF66FF66"/>
      <color rgb="FF339966"/>
      <color rgb="FF99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6.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1.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1085850</xdr:colOff>
      <xdr:row>0</xdr:row>
      <xdr:rowOff>57150</xdr:rowOff>
    </xdr:from>
    <xdr:to>
      <xdr:col>4</xdr:col>
      <xdr:colOff>2828925</xdr:colOff>
      <xdr:row>2</xdr:row>
      <xdr:rowOff>152399</xdr:rowOff>
    </xdr:to>
    <xdr:sp macro="" textlink="">
      <xdr:nvSpPr>
        <xdr:cNvPr id="2" name="CuadroTexto 4">
          <a:extLst>
            <a:ext uri="{FF2B5EF4-FFF2-40B4-BE49-F238E27FC236}">
              <a16:creationId xmlns:a16="http://schemas.microsoft.com/office/drawing/2014/main" id="{00000000-0008-0000-0000-000002000000}"/>
            </a:ext>
          </a:extLst>
        </xdr:cNvPr>
        <xdr:cNvSpPr txBox="1"/>
      </xdr:nvSpPr>
      <xdr:spPr>
        <a:xfrm>
          <a:off x="971550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28575</xdr:colOff>
      <xdr:row>0</xdr:row>
      <xdr:rowOff>69850</xdr:rowOff>
    </xdr:from>
    <xdr:to>
      <xdr:col>4</xdr:col>
      <xdr:colOff>742949</xdr:colOff>
      <xdr:row>1</xdr:row>
      <xdr:rowOff>142875</xdr:rowOff>
    </xdr:to>
    <xdr:grpSp>
      <xdr:nvGrpSpPr>
        <xdr:cNvPr id="3" name="Group 8">
          <a:extLst>
            <a:ext uri="{FF2B5EF4-FFF2-40B4-BE49-F238E27FC236}">
              <a16:creationId xmlns:a16="http://schemas.microsoft.com/office/drawing/2014/main" id="{00000000-0008-0000-0000-000003000000}"/>
            </a:ext>
          </a:extLst>
        </xdr:cNvPr>
        <xdr:cNvGrpSpPr>
          <a:grpSpLocks/>
        </xdr:cNvGrpSpPr>
      </xdr:nvGrpSpPr>
      <xdr:grpSpPr bwMode="auto">
        <a:xfrm>
          <a:off x="8659053" y="69850"/>
          <a:ext cx="714374" cy="238677"/>
          <a:chOff x="2381" y="720"/>
          <a:chExt cx="3154" cy="65"/>
        </a:xfrm>
      </xdr:grpSpPr>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2</xdr:row>
      <xdr:rowOff>325029</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9896475" y="371475"/>
          <a:ext cx="1533526" cy="277404"/>
        </a:xfrm>
        <a:prstGeom prst="rect">
          <a:avLst/>
        </a:prstGeom>
      </xdr:spPr>
    </xdr:pic>
    <xdr:clientData/>
  </xdr:twoCellAnchor>
  <xdr:oneCellAnchor>
    <xdr:from>
      <xdr:col>5</xdr:col>
      <xdr:colOff>441960</xdr:colOff>
      <xdr:row>8</xdr:row>
      <xdr:rowOff>0</xdr:rowOff>
    </xdr:from>
    <xdr:ext cx="1539240" cy="15087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2776835" y="347662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0</xdr:col>
      <xdr:colOff>28575</xdr:colOff>
      <xdr:row>0</xdr:row>
      <xdr:rowOff>19051</xdr:rowOff>
    </xdr:from>
    <xdr:to>
      <xdr:col>0</xdr:col>
      <xdr:colOff>2409824</xdr:colOff>
      <xdr:row>3</xdr:row>
      <xdr:rowOff>0</xdr:rowOff>
    </xdr:to>
    <xdr:pic>
      <xdr:nvPicPr>
        <xdr:cNvPr id="8" name="18 Imagen" descr="Logo CSJ RGB_0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19051"/>
          <a:ext cx="2381249"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0</xdr:rowOff>
    </xdr:from>
    <xdr:to>
      <xdr:col>4</xdr:col>
      <xdr:colOff>2828925</xdr:colOff>
      <xdr:row>2</xdr:row>
      <xdr:rowOff>152400</xdr:rowOff>
    </xdr:to>
    <xdr:sp macro="" textlink="">
      <xdr:nvSpPr>
        <xdr:cNvPr id="9" name="CuadroTexto 4">
          <a:extLst>
            <a:ext uri="{FF2B5EF4-FFF2-40B4-BE49-F238E27FC236}">
              <a16:creationId xmlns:a16="http://schemas.microsoft.com/office/drawing/2014/main" id="{00000000-0008-0000-0000-000009000000}"/>
            </a:ext>
          </a:extLst>
        </xdr:cNvPr>
        <xdr:cNvSpPr txBox="1"/>
      </xdr:nvSpPr>
      <xdr:spPr>
        <a:xfrm>
          <a:off x="9715500" y="0"/>
          <a:ext cx="1743075" cy="4762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4</xdr:col>
      <xdr:colOff>1266825</xdr:colOff>
      <xdr:row>2</xdr:row>
      <xdr:rowOff>47625</xdr:rowOff>
    </xdr:from>
    <xdr:to>
      <xdr:col>4</xdr:col>
      <xdr:colOff>2800351</xdr:colOff>
      <xdr:row>2</xdr:row>
      <xdr:rowOff>318679</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9896475"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1085850</xdr:colOff>
      <xdr:row>0</xdr:row>
      <xdr:rowOff>57150</xdr:rowOff>
    </xdr:from>
    <xdr:to>
      <xdr:col>4</xdr:col>
      <xdr:colOff>2828925</xdr:colOff>
      <xdr:row>2</xdr:row>
      <xdr:rowOff>152399</xdr:rowOff>
    </xdr:to>
    <xdr:sp macro="" textlink="">
      <xdr:nvSpPr>
        <xdr:cNvPr id="2" name="CuadroTexto 4">
          <a:extLst>
            <a:ext uri="{FF2B5EF4-FFF2-40B4-BE49-F238E27FC236}">
              <a16:creationId xmlns:a16="http://schemas.microsoft.com/office/drawing/2014/main" id="{00000000-0008-0000-0100-000002000000}"/>
            </a:ext>
          </a:extLst>
        </xdr:cNvPr>
        <xdr:cNvSpPr txBox="1"/>
      </xdr:nvSpPr>
      <xdr:spPr>
        <a:xfrm>
          <a:off x="971550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28575</xdr:colOff>
      <xdr:row>0</xdr:row>
      <xdr:rowOff>69850</xdr:rowOff>
    </xdr:from>
    <xdr:to>
      <xdr:col>4</xdr:col>
      <xdr:colOff>742949</xdr:colOff>
      <xdr:row>1</xdr:row>
      <xdr:rowOff>142875</xdr:rowOff>
    </xdr:to>
    <xdr:grpSp>
      <xdr:nvGrpSpPr>
        <xdr:cNvPr id="3" name="Group 8">
          <a:extLst>
            <a:ext uri="{FF2B5EF4-FFF2-40B4-BE49-F238E27FC236}">
              <a16:creationId xmlns:a16="http://schemas.microsoft.com/office/drawing/2014/main" id="{00000000-0008-0000-0100-000003000000}"/>
            </a:ext>
          </a:extLst>
        </xdr:cNvPr>
        <xdr:cNvGrpSpPr>
          <a:grpSpLocks/>
        </xdr:cNvGrpSpPr>
      </xdr:nvGrpSpPr>
      <xdr:grpSpPr bwMode="auto">
        <a:xfrm>
          <a:off x="8658225" y="69850"/>
          <a:ext cx="714374" cy="234950"/>
          <a:chOff x="2381" y="720"/>
          <a:chExt cx="3154" cy="65"/>
        </a:xfrm>
      </xdr:grpSpPr>
      <xdr:pic>
        <xdr:nvPicPr>
          <xdr:cNvPr id="4" name="6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2</xdr:row>
      <xdr:rowOff>325029</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9896475" y="371475"/>
          <a:ext cx="1533526" cy="277404"/>
        </a:xfrm>
        <a:prstGeom prst="rect">
          <a:avLst/>
        </a:prstGeom>
      </xdr:spPr>
    </xdr:pic>
    <xdr:clientData/>
  </xdr:twoCellAnchor>
  <xdr:oneCellAnchor>
    <xdr:from>
      <xdr:col>5</xdr:col>
      <xdr:colOff>441960</xdr:colOff>
      <xdr:row>8</xdr:row>
      <xdr:rowOff>0</xdr:rowOff>
    </xdr:from>
    <xdr:ext cx="1539240" cy="15087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2776835" y="347662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0</xdr:col>
      <xdr:colOff>28575</xdr:colOff>
      <xdr:row>0</xdr:row>
      <xdr:rowOff>19051</xdr:rowOff>
    </xdr:from>
    <xdr:to>
      <xdr:col>0</xdr:col>
      <xdr:colOff>2409824</xdr:colOff>
      <xdr:row>3</xdr:row>
      <xdr:rowOff>0</xdr:rowOff>
    </xdr:to>
    <xdr:pic>
      <xdr:nvPicPr>
        <xdr:cNvPr id="8" name="18 Imagen" descr="Logo CSJ RGB_0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19051"/>
          <a:ext cx="2381249"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0</xdr:rowOff>
    </xdr:from>
    <xdr:to>
      <xdr:col>4</xdr:col>
      <xdr:colOff>2828925</xdr:colOff>
      <xdr:row>2</xdr:row>
      <xdr:rowOff>152400</xdr:rowOff>
    </xdr:to>
    <xdr:sp macro="" textlink="">
      <xdr:nvSpPr>
        <xdr:cNvPr id="9" name="CuadroTexto 4">
          <a:extLst>
            <a:ext uri="{FF2B5EF4-FFF2-40B4-BE49-F238E27FC236}">
              <a16:creationId xmlns:a16="http://schemas.microsoft.com/office/drawing/2014/main" id="{00000000-0008-0000-0100-000009000000}"/>
            </a:ext>
          </a:extLst>
        </xdr:cNvPr>
        <xdr:cNvSpPr txBox="1"/>
      </xdr:nvSpPr>
      <xdr:spPr>
        <a:xfrm>
          <a:off x="9715500" y="0"/>
          <a:ext cx="1743075" cy="4762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4</xdr:col>
      <xdr:colOff>1266825</xdr:colOff>
      <xdr:row>2</xdr:row>
      <xdr:rowOff>47625</xdr:rowOff>
    </xdr:from>
    <xdr:to>
      <xdr:col>4</xdr:col>
      <xdr:colOff>2800351</xdr:colOff>
      <xdr:row>2</xdr:row>
      <xdr:rowOff>318679</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9896475" y="371475"/>
          <a:ext cx="1533526" cy="271054"/>
        </a:xfrm>
        <a:prstGeom prst="rect">
          <a:avLst/>
        </a:prstGeom>
      </xdr:spPr>
    </xdr:pic>
    <xdr:clientData/>
  </xdr:twoCellAnchor>
  <xdr:twoCellAnchor editAs="oneCell">
    <xdr:from>
      <xdr:col>0</xdr:col>
      <xdr:colOff>2956891</xdr:colOff>
      <xdr:row>0</xdr:row>
      <xdr:rowOff>49696</xdr:rowOff>
    </xdr:from>
    <xdr:to>
      <xdr:col>1</xdr:col>
      <xdr:colOff>1109870</xdr:colOff>
      <xdr:row>2</xdr:row>
      <xdr:rowOff>198783</xdr:rowOff>
    </xdr:to>
    <xdr:pic>
      <xdr:nvPicPr>
        <xdr:cNvPr id="11" name="Imagen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56891" y="49696"/>
          <a:ext cx="1118153" cy="4803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8153401" y="447675"/>
          <a:ext cx="2886074" cy="7620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través de acciones o proyectos  que se incluyen </a:t>
          </a:r>
          <a:r>
            <a:rPr lang="es-CO" sz="1100" b="1" u="sng" baseline="0"/>
            <a:t>en el plan de acción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estratégicos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debilidad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00000000-0008-0000-0300-000002000000}"/>
            </a:ext>
          </a:extLst>
        </xdr:cNvPr>
        <xdr:cNvGrpSpPr>
          <a:grpSpLocks/>
        </xdr:cNvGrpSpPr>
      </xdr:nvGrpSpPr>
      <xdr:grpSpPr bwMode="auto">
        <a:xfrm>
          <a:off x="27260826" y="445498"/>
          <a:ext cx="4752377" cy="0"/>
          <a:chOff x="2381" y="720"/>
          <a:chExt cx="3154" cy="65"/>
        </a:xfrm>
      </xdr:grpSpPr>
      <xdr:pic>
        <xdr:nvPicPr>
          <xdr:cNvPr id="3" name="6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00000000-0008-0000-0300-00000600000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0000000-0008-0000-0300-000007000000}"/>
            </a:ext>
          </a:extLst>
        </xdr:cNvPr>
        <xdr:cNvGrpSpPr>
          <a:grpSpLocks/>
        </xdr:cNvGrpSpPr>
      </xdr:nvGrpSpPr>
      <xdr:grpSpPr bwMode="auto">
        <a:xfrm>
          <a:off x="7382934" y="437092"/>
          <a:ext cx="1485899" cy="7408"/>
          <a:chOff x="2381" y="720"/>
          <a:chExt cx="3154" cy="65"/>
        </a:xfrm>
      </xdr:grpSpPr>
      <xdr:pic>
        <xdr:nvPicPr>
          <xdr:cNvPr id="8" name="6 Imagen">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424161</xdr:colOff>
      <xdr:row>2</xdr:row>
      <xdr:rowOff>36743</xdr:rowOff>
    </xdr:to>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4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400-000019000000}"/>
            </a:ext>
          </a:extLst>
        </xdr:cNvPr>
        <xdr:cNvGrpSpPr>
          <a:grpSpLocks/>
        </xdr:cNvGrpSpPr>
      </xdr:nvGrpSpPr>
      <xdr:grpSpPr bwMode="auto">
        <a:xfrm>
          <a:off x="17230366" y="680236"/>
          <a:ext cx="7871921" cy="0"/>
          <a:chOff x="2381" y="720"/>
          <a:chExt cx="3154" cy="65"/>
        </a:xfrm>
      </xdr:grpSpPr>
      <xdr:pic>
        <xdr:nvPicPr>
          <xdr:cNvPr id="26" name="6 Imagen">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142875</xdr:colOff>
      <xdr:row>0</xdr:row>
      <xdr:rowOff>0</xdr:rowOff>
    </xdr:from>
    <xdr:to>
      <xdr:col>0</xdr:col>
      <xdr:colOff>1809750</xdr:colOff>
      <xdr:row>1</xdr:row>
      <xdr:rowOff>361950</xdr:rowOff>
    </xdr:to>
    <xdr:pic>
      <xdr:nvPicPr>
        <xdr:cNvPr id="28" name="18 Imagen" descr="Logo CSJ RGB_01">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00000000-0008-0000-0400-00001D000000}"/>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28975</xdr:colOff>
      <xdr:row>2</xdr:row>
      <xdr:rowOff>91877</xdr:rowOff>
    </xdr:to>
    <xdr:pic>
      <xdr:nvPicPr>
        <xdr:cNvPr id="8" name="Imagen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00000000-0008-0000-0500-00000D000000}"/>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00000000-0008-0000-0500-00000F000000}"/>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00000000-0008-0000-0600-000008000000}"/>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00000000-0008-0000-0600-00000A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00000000-0008-0000-07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7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etbcsj-my.sharepoint.com/:f:/g/personal/ofejcmma_cendoj_ramajudicial_gov_co/EuPnDBIQsJtAsC6cpDkmxMgBh5NG3UokjGjkXRQ7tJhfKQ?e=l8PvdR" TargetMode="External"/><Relationship Id="rId13" Type="http://schemas.openxmlformats.org/officeDocument/2006/relationships/hyperlink" Target="https://etbcsj-my.sharepoint.com/:x:/g/personal/ofejcmma_cendoj_ramajudicial_gov_co/ESalB79I7wZAvyuVE1d-jLgBc7mrKdYSPin9vQCZ-YO2uA?e=rvSeAk" TargetMode="External"/><Relationship Id="rId18" Type="http://schemas.openxmlformats.org/officeDocument/2006/relationships/hyperlink" Target="https://etbcsj-my.sharepoint.com/:f:/g/personal/ofejcmma_cendoj_ramajudicial_gov_co/EgNXggCOZ3NJsdDo5-gtgzABO9N_4-bNTw6kuZMTs8vEow?e=dR1tIa" TargetMode="External"/><Relationship Id="rId3" Type="http://schemas.openxmlformats.org/officeDocument/2006/relationships/hyperlink" Target="https://etbcsj-my.sharepoint.com/personal/ofejcmma_cendoj_ramajudicial_gov_co/Documents/Calidad/9.%20EVALUACI&#211;N%20DEL%20DESEMPE&#209;O/Indicadores/2.%20Gesti&#243;n%20de%20Recepci&#243;n%20y%20Reparto%20de%20%20Procesos%20Judiciales/Eficacia%20en%20el%20reparto%20de%20procesos.xlsx" TargetMode="External"/><Relationship Id="rId21" Type="http://schemas.openxmlformats.org/officeDocument/2006/relationships/printerSettings" Target="../printerSettings/printerSettings4.bin"/><Relationship Id="rId7" Type="http://schemas.openxmlformats.org/officeDocument/2006/relationships/hyperlink" Target="https://etbcsj-my.sharepoint.com/:f:/g/personal/ofejcmma_cendoj_ramajudicial_gov_co/EvvtfJ3wPX9FonomuybbBqkBjsFd8uT_r8Awqpqg8TfeYg?e=lD1UaI" TargetMode="External"/><Relationship Id="rId12" Type="http://schemas.openxmlformats.org/officeDocument/2006/relationships/hyperlink" Target="https://etbcsj-my.sharepoint.com/:b:/g/personal/ofejcmma_cendoj_ramajudicial_gov_co/EUGPgQ4ct8ZPpeJLZHxnEgoBWVSu02Hx86vyrdp9SvVH8g?e=o2ZIug" TargetMode="External"/><Relationship Id="rId17" Type="http://schemas.openxmlformats.org/officeDocument/2006/relationships/hyperlink" Target="https://etbcsj-my.sharepoint.com/:b:/g/personal/ofejcmma_cendoj_ramajudicial_gov_co/EVN2vx7ymPhEj8oJc5CBPbMBHEcoOfp0FsCXlu4tXNfklA?e=F5PphO" TargetMode="External"/><Relationship Id="rId2" Type="http://schemas.openxmlformats.org/officeDocument/2006/relationships/hyperlink" Target="https://etbcsj-my.sharepoint.com/:x:/g/personal/ofejcmma_cendoj_ramajudicial_gov_co/ERYvVMOtPIdInWeDzaY6_rsBNPVm1Nd3wJAjB-JGP8ou8Q?e=YQzKNC" TargetMode="External"/><Relationship Id="rId16" Type="http://schemas.openxmlformats.org/officeDocument/2006/relationships/hyperlink" Target="https://www.ramajudicial.gov.co/web/sistema-integrado-gestion-de-la-calidad-y-el-medio-ambiente/procesos-de-formacion-y-capacitacion-sigcma1" TargetMode="External"/><Relationship Id="rId20" Type="http://schemas.openxmlformats.org/officeDocument/2006/relationships/hyperlink" Target="https://etbcsj-my.sharepoint.com/:b:/g/personal/ofejcmma_cendoj_ramajudicial_gov_co/EUGPgQ4ct8ZPpeJLZHxnEgoBWVSu02Hx86vyrdp9SvVH8g?e=o2ZIug" TargetMode="External"/><Relationship Id="rId1" Type="http://schemas.openxmlformats.org/officeDocument/2006/relationships/hyperlink" Target="https://etbcsj-my.sharepoint.com/:x:/g/personal/ofejcmma_cendoj_ramajudicial_gov_co/EYAhu6rXbN5ApHfEyX_Ji2ABTVksW-vOS7zKfDddow5M1Q?e=3Us3wm" TargetMode="External"/><Relationship Id="rId6" Type="http://schemas.openxmlformats.org/officeDocument/2006/relationships/hyperlink" Target="https://www.ramajudicial.gov.co/web/10228/1280" TargetMode="External"/><Relationship Id="rId11" Type="http://schemas.openxmlformats.org/officeDocument/2006/relationships/hyperlink" Target="https://etbcsj-my.sharepoint.com/personal/ofejcmma_cendoj_ramajudicial_gov_co/Documents/Calidad/9.%20EVALUACI&#211;N%20DEL%20DESEMPE&#209;O/Indicadores/FICHA%20T&#201;CNICA%20INDICADORES%20MEDICI&#211;N%20fin.xlsx" TargetMode="External"/><Relationship Id="rId5" Type="http://schemas.openxmlformats.org/officeDocument/2006/relationships/hyperlink" Target="https://etbcsj-my.sharepoint.com/personal/ofejcmma_cendoj_ramajudicial_gov_co/Documents/Calidad/9.%20EVALUACI&#211;N%20DEL%20DESEMPE&#209;O/Indicadores/4.%20Gesti&#243;n%20Contable/Eficiencia%20en%20las%20liquidaciones%20de%20cr&#233;dito.xlsx" TargetMode="External"/><Relationship Id="rId15" Type="http://schemas.openxmlformats.org/officeDocument/2006/relationships/hyperlink" Target="https://etbcsj-my.sharepoint.com/:f:/g/personal/ofejcmma_cendoj_ramajudicial_gov_co/EuwNMczl_r1ErnNxi8S1W3wBnc8626Mhnkf-BJgx_jKeUw?e=dEB5Er" TargetMode="External"/><Relationship Id="rId10" Type="http://schemas.openxmlformats.org/officeDocument/2006/relationships/hyperlink" Target="https://etbcsj-my.sharepoint.com/personal/ofejcmma_cendoj_ramajudicial_gov_co/Documents/Calidad/6.%20PLANIFICACI&#211;N/MATRIZ%20DE%20RIESGOS%202021" TargetMode="External"/><Relationship Id="rId19" Type="http://schemas.openxmlformats.org/officeDocument/2006/relationships/hyperlink" Target="https://etbcsj-my.sharepoint.com/:f:/g/personal/ofejcmma_cendoj_ramajudicial_gov_co/Es_ZUW-I19lEp0ATkDBGnpEB0qgBSUnJ7MBLiuKj9LvC7Q?e=SdS1LW" TargetMode="External"/><Relationship Id="rId4" Type="http://schemas.openxmlformats.org/officeDocument/2006/relationships/hyperlink" Target="https://etbcsj-my.sharepoint.com/personal/ofejcmma_cendoj_ramajudicial_gov_co/Documents/Calidad/9.%20EVALUACI&#211;N%20DEL%20DESEMPE&#209;O/Indicadores/5.%20Gesti&#243;n%20Documental/Oportunidad%20en%20la%20incorporaci&#243;n%20de%20los%20documentos.xlsx" TargetMode="External"/><Relationship Id="rId9" Type="http://schemas.openxmlformats.org/officeDocument/2006/relationships/hyperlink" Target="https://etbcsj-my.sharepoint.com/:f:/g/personal/ofejcmma_cendoj_ramajudicial_gov_co/En61Nk63AWxCjvsg4pUD9hsBHrzJCiCar5R7WoI9U3VBag?e=keR5HU" TargetMode="External"/><Relationship Id="rId14" Type="http://schemas.openxmlformats.org/officeDocument/2006/relationships/hyperlink" Target="https://etbcsj-my.sharepoint.com/:x:/g/personal/ofejcmma_cendoj_ramajudicial_gov_co/Ed3Or6HrHJlIl3hlxSNWgooBTrfwXj538Aqjy3nYCO7f1Q?e=qdumAd" TargetMode="External"/><Relationship Id="rId2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J78"/>
  <sheetViews>
    <sheetView showGridLines="0" topLeftCell="A10" zoomScale="115" zoomScaleNormal="115" workbookViewId="0">
      <selection activeCell="E65" sqref="E65"/>
    </sheetView>
  </sheetViews>
  <sheetFormatPr baseColWidth="10" defaultColWidth="10.7109375" defaultRowHeight="14.25" x14ac:dyDescent="0.2"/>
  <cols>
    <col min="1" max="1" width="44.42578125" style="12" customWidth="1"/>
    <col min="2" max="2" width="17.28515625" style="13" customWidth="1"/>
    <col min="3" max="3" width="43.5703125" style="48" customWidth="1"/>
    <col min="4" max="4" width="24.140625" style="13" customWidth="1"/>
    <col min="5" max="5" width="55.5703125" style="10" customWidth="1"/>
    <col min="6" max="6" width="10.7109375" style="10"/>
    <col min="7" max="7" width="128.85546875" style="10" bestFit="1" customWidth="1"/>
    <col min="8" max="16384" width="10.7109375" style="10"/>
  </cols>
  <sheetData>
    <row r="1" spans="1:8" ht="12.75" customHeight="1" x14ac:dyDescent="0.2">
      <c r="A1" s="74"/>
      <c r="B1" s="312" t="s">
        <v>0</v>
      </c>
      <c r="C1" s="312"/>
      <c r="D1" s="312"/>
      <c r="E1" s="38"/>
      <c r="F1" s="37"/>
      <c r="G1" s="37"/>
      <c r="H1" s="37"/>
    </row>
    <row r="2" spans="1:8" ht="12.75" customHeight="1" x14ac:dyDescent="0.2">
      <c r="A2" s="74"/>
      <c r="B2" s="312" t="s">
        <v>1</v>
      </c>
      <c r="C2" s="312"/>
      <c r="D2" s="312"/>
      <c r="E2" s="38"/>
      <c r="F2" s="37"/>
      <c r="G2" s="37"/>
      <c r="H2" s="37"/>
    </row>
    <row r="3" spans="1:8" ht="28.5" customHeight="1" x14ac:dyDescent="0.2">
      <c r="A3" s="74"/>
      <c r="B3" s="39" t="s">
        <v>119</v>
      </c>
      <c r="C3" s="40"/>
      <c r="D3" s="179"/>
      <c r="E3" s="38"/>
      <c r="F3" s="37"/>
      <c r="G3" s="37"/>
      <c r="H3" s="37"/>
    </row>
    <row r="4" spans="1:8" ht="54.75" customHeight="1" x14ac:dyDescent="0.2">
      <c r="A4" s="17" t="s">
        <v>113</v>
      </c>
      <c r="B4" s="313" t="s">
        <v>120</v>
      </c>
      <c r="C4" s="313"/>
      <c r="D4" s="17" t="s">
        <v>2</v>
      </c>
      <c r="E4" s="42" t="s">
        <v>121</v>
      </c>
    </row>
    <row r="5" spans="1:8" ht="16.7" customHeight="1" x14ac:dyDescent="0.2">
      <c r="A5" s="43"/>
      <c r="B5" s="44"/>
      <c r="C5" s="45"/>
      <c r="D5" s="43"/>
      <c r="E5" s="46"/>
    </row>
    <row r="6" spans="1:8" ht="54.75" customHeight="1" x14ac:dyDescent="0.2">
      <c r="A6" s="18" t="s">
        <v>114</v>
      </c>
      <c r="B6" s="314" t="s">
        <v>122</v>
      </c>
      <c r="C6" s="314"/>
      <c r="D6" s="314"/>
      <c r="E6" s="314"/>
    </row>
    <row r="7" spans="1:8" ht="13.35" customHeight="1" x14ac:dyDescent="0.2">
      <c r="A7" s="47"/>
      <c r="B7" s="47"/>
      <c r="D7" s="11"/>
      <c r="E7" s="11"/>
    </row>
    <row r="8" spans="1:8" ht="81" customHeight="1" x14ac:dyDescent="0.2">
      <c r="A8" s="18" t="s">
        <v>3</v>
      </c>
      <c r="B8" s="315" t="s">
        <v>123</v>
      </c>
      <c r="C8" s="315"/>
      <c r="D8" s="315"/>
      <c r="E8" s="315"/>
    </row>
    <row r="10" spans="1:8" x14ac:dyDescent="0.2">
      <c r="A10" s="310" t="s">
        <v>4</v>
      </c>
      <c r="B10" s="311"/>
      <c r="C10" s="311"/>
      <c r="D10" s="311"/>
      <c r="E10" s="311"/>
    </row>
    <row r="11" spans="1:8" x14ac:dyDescent="0.2">
      <c r="A11" s="75" t="s">
        <v>124</v>
      </c>
      <c r="B11" s="49" t="s">
        <v>5</v>
      </c>
      <c r="C11" s="50" t="s">
        <v>125</v>
      </c>
      <c r="D11" s="51" t="s">
        <v>6</v>
      </c>
      <c r="E11" s="50" t="s">
        <v>126</v>
      </c>
    </row>
    <row r="12" spans="1:8" ht="48" x14ac:dyDescent="0.2">
      <c r="A12" s="316" t="s">
        <v>7</v>
      </c>
      <c r="B12" s="77">
        <v>1</v>
      </c>
      <c r="C12" s="78" t="s">
        <v>127</v>
      </c>
      <c r="D12" s="77">
        <v>1</v>
      </c>
      <c r="E12" s="79" t="s">
        <v>128</v>
      </c>
    </row>
    <row r="13" spans="1:8" ht="36" x14ac:dyDescent="0.2">
      <c r="A13" s="317"/>
      <c r="B13" s="89">
        <v>2</v>
      </c>
      <c r="C13" s="90" t="s">
        <v>129</v>
      </c>
      <c r="D13" s="102">
        <v>2</v>
      </c>
      <c r="E13" s="103" t="s">
        <v>130</v>
      </c>
    </row>
    <row r="14" spans="1:8" ht="48" x14ac:dyDescent="0.2">
      <c r="A14" s="317"/>
      <c r="B14" s="93">
        <v>3</v>
      </c>
      <c r="C14" s="94" t="s">
        <v>131</v>
      </c>
      <c r="D14" s="99">
        <v>3</v>
      </c>
      <c r="E14" s="105" t="s">
        <v>236</v>
      </c>
    </row>
    <row r="15" spans="1:8" ht="53.25" customHeight="1" x14ac:dyDescent="0.2">
      <c r="A15" s="317"/>
      <c r="B15" s="93">
        <v>4</v>
      </c>
      <c r="C15" s="94" t="s">
        <v>237</v>
      </c>
      <c r="D15" s="67">
        <v>4</v>
      </c>
      <c r="E15" s="96" t="s">
        <v>238</v>
      </c>
    </row>
    <row r="16" spans="1:8" ht="36" x14ac:dyDescent="0.2">
      <c r="A16" s="317"/>
      <c r="B16" s="93">
        <v>5</v>
      </c>
      <c r="C16" s="95" t="s">
        <v>132</v>
      </c>
      <c r="D16" s="109">
        <v>5</v>
      </c>
      <c r="E16" s="110" t="s">
        <v>133</v>
      </c>
    </row>
    <row r="17" spans="1:10" ht="60" customHeight="1" x14ac:dyDescent="0.2">
      <c r="A17" s="318"/>
      <c r="B17" s="97">
        <v>6</v>
      </c>
      <c r="C17" s="98" t="s">
        <v>134</v>
      </c>
      <c r="D17" s="169">
        <v>6</v>
      </c>
      <c r="E17" s="170" t="s">
        <v>135</v>
      </c>
    </row>
    <row r="18" spans="1:10" ht="64.5" customHeight="1" x14ac:dyDescent="0.2">
      <c r="A18" s="316" t="s">
        <v>8</v>
      </c>
      <c r="B18" s="97">
        <v>7</v>
      </c>
      <c r="C18" s="98" t="s">
        <v>136</v>
      </c>
      <c r="D18" s="52"/>
      <c r="E18" s="54"/>
      <c r="I18" s="55"/>
    </row>
    <row r="19" spans="1:10" ht="90.75" customHeight="1" x14ac:dyDescent="0.2">
      <c r="A19" s="318"/>
      <c r="B19" s="97">
        <v>8</v>
      </c>
      <c r="C19" s="98" t="s">
        <v>137</v>
      </c>
      <c r="D19" s="97">
        <v>7</v>
      </c>
      <c r="E19" s="104" t="s">
        <v>239</v>
      </c>
      <c r="I19" s="55"/>
      <c r="J19" s="56"/>
    </row>
    <row r="20" spans="1:10" ht="51.75" customHeight="1" x14ac:dyDescent="0.2">
      <c r="A20" s="316" t="s">
        <v>138</v>
      </c>
      <c r="B20" s="77">
        <v>9</v>
      </c>
      <c r="C20" s="78" t="s">
        <v>139</v>
      </c>
      <c r="D20" s="77">
        <v>8</v>
      </c>
      <c r="E20" s="80" t="s">
        <v>204</v>
      </c>
      <c r="J20" s="57"/>
    </row>
    <row r="21" spans="1:10" ht="51.75" customHeight="1" x14ac:dyDescent="0.2">
      <c r="A21" s="317"/>
      <c r="B21" s="89">
        <v>10</v>
      </c>
      <c r="C21" s="90" t="s">
        <v>140</v>
      </c>
      <c r="D21" s="81">
        <v>9</v>
      </c>
      <c r="E21" s="82" t="s">
        <v>240</v>
      </c>
      <c r="J21" s="56"/>
    </row>
    <row r="22" spans="1:10" ht="64.5" customHeight="1" x14ac:dyDescent="0.2">
      <c r="A22" s="317"/>
      <c r="B22" s="109">
        <v>11</v>
      </c>
      <c r="C22" s="111" t="s">
        <v>141</v>
      </c>
      <c r="D22" s="107">
        <v>10</v>
      </c>
      <c r="E22" s="108" t="s">
        <v>241</v>
      </c>
    </row>
    <row r="23" spans="1:10" ht="64.5" customHeight="1" x14ac:dyDescent="0.2">
      <c r="A23" s="317"/>
      <c r="B23" s="319">
        <v>12</v>
      </c>
      <c r="C23" s="324" t="s">
        <v>142</v>
      </c>
      <c r="D23" s="81">
        <v>11</v>
      </c>
      <c r="E23" s="82" t="s">
        <v>143</v>
      </c>
    </row>
    <row r="24" spans="1:10" ht="64.5" customHeight="1" x14ac:dyDescent="0.2">
      <c r="A24" s="317"/>
      <c r="B24" s="320"/>
      <c r="C24" s="325"/>
      <c r="D24" s="81">
        <v>12</v>
      </c>
      <c r="E24" s="82" t="s">
        <v>144</v>
      </c>
    </row>
    <row r="25" spans="1:10" ht="64.5" customHeight="1" x14ac:dyDescent="0.2">
      <c r="A25" s="317"/>
      <c r="B25" s="89">
        <v>13</v>
      </c>
      <c r="C25" s="91" t="s">
        <v>145</v>
      </c>
      <c r="D25" s="99">
        <v>13</v>
      </c>
      <c r="E25" s="100" t="s">
        <v>146</v>
      </c>
    </row>
    <row r="26" spans="1:10" ht="64.5" customHeight="1" x14ac:dyDescent="0.2">
      <c r="A26" s="317"/>
      <c r="B26" s="81">
        <v>14</v>
      </c>
      <c r="C26" s="82" t="s">
        <v>115</v>
      </c>
      <c r="D26" s="81">
        <v>14</v>
      </c>
      <c r="E26" s="82" t="s">
        <v>147</v>
      </c>
    </row>
    <row r="27" spans="1:10" ht="64.5" customHeight="1" x14ac:dyDescent="0.2">
      <c r="A27" s="318"/>
      <c r="B27" s="52">
        <v>15</v>
      </c>
      <c r="C27" s="53" t="s">
        <v>209</v>
      </c>
      <c r="D27" s="81">
        <v>15</v>
      </c>
      <c r="E27" s="82" t="s">
        <v>148</v>
      </c>
    </row>
    <row r="28" spans="1:10" ht="36" x14ac:dyDescent="0.2">
      <c r="A28" s="316" t="s">
        <v>210</v>
      </c>
      <c r="B28" s="112">
        <v>16</v>
      </c>
      <c r="C28" s="113" t="s">
        <v>149</v>
      </c>
      <c r="D28" s="81">
        <v>16</v>
      </c>
      <c r="E28" s="83" t="s">
        <v>150</v>
      </c>
    </row>
    <row r="29" spans="1:10" ht="48" x14ac:dyDescent="0.2">
      <c r="A29" s="317"/>
      <c r="B29" s="112">
        <v>17</v>
      </c>
      <c r="C29" s="113" t="s">
        <v>211</v>
      </c>
      <c r="D29" s="81">
        <v>17</v>
      </c>
      <c r="E29" s="83" t="s">
        <v>151</v>
      </c>
    </row>
    <row r="30" spans="1:10" ht="24" x14ac:dyDescent="0.2">
      <c r="A30" s="317"/>
      <c r="B30" s="116">
        <v>18</v>
      </c>
      <c r="C30" s="117" t="s">
        <v>152</v>
      </c>
      <c r="D30" s="52"/>
      <c r="E30" s="58"/>
    </row>
    <row r="31" spans="1:10" ht="24" x14ac:dyDescent="0.2">
      <c r="A31" s="317"/>
      <c r="B31" s="116">
        <v>19</v>
      </c>
      <c r="C31" s="117" t="s">
        <v>212</v>
      </c>
      <c r="D31" s="52"/>
      <c r="E31" s="58"/>
    </row>
    <row r="32" spans="1:10" ht="24" x14ac:dyDescent="0.2">
      <c r="A32" s="317"/>
      <c r="B32" s="116">
        <v>20</v>
      </c>
      <c r="C32" s="117" t="s">
        <v>213</v>
      </c>
      <c r="D32" s="52"/>
      <c r="E32" s="58"/>
    </row>
    <row r="33" spans="1:9" ht="24" x14ac:dyDescent="0.2">
      <c r="A33" s="316" t="s">
        <v>9</v>
      </c>
      <c r="B33" s="119">
        <v>21</v>
      </c>
      <c r="C33" s="120" t="s">
        <v>153</v>
      </c>
      <c r="D33" s="119">
        <v>18</v>
      </c>
      <c r="E33" s="121" t="s">
        <v>207</v>
      </c>
    </row>
    <row r="34" spans="1:9" ht="50.25" customHeight="1" x14ac:dyDescent="0.2">
      <c r="A34" s="317"/>
      <c r="B34" s="97">
        <v>22</v>
      </c>
      <c r="C34" s="98" t="s">
        <v>214</v>
      </c>
      <c r="D34" s="119">
        <v>19</v>
      </c>
      <c r="E34" s="121" t="s">
        <v>154</v>
      </c>
    </row>
    <row r="35" spans="1:9" ht="50.25" customHeight="1" x14ac:dyDescent="0.2">
      <c r="A35" s="318"/>
      <c r="B35" s="52"/>
      <c r="C35" s="53"/>
      <c r="D35" s="119">
        <v>20</v>
      </c>
      <c r="E35" s="121" t="s">
        <v>155</v>
      </c>
    </row>
    <row r="36" spans="1:9" ht="50.25" customHeight="1" x14ac:dyDescent="0.2">
      <c r="A36" s="316" t="s">
        <v>215</v>
      </c>
      <c r="B36" s="93">
        <v>23</v>
      </c>
      <c r="C36" s="95" t="s">
        <v>156</v>
      </c>
      <c r="D36" s="122">
        <v>21</v>
      </c>
      <c r="E36" s="123" t="s">
        <v>117</v>
      </c>
    </row>
    <row r="37" spans="1:9" ht="39.950000000000003" customHeight="1" x14ac:dyDescent="0.2">
      <c r="A37" s="317"/>
      <c r="B37" s="107">
        <v>24</v>
      </c>
      <c r="C37" s="108" t="s">
        <v>157</v>
      </c>
      <c r="D37" s="52"/>
      <c r="E37" s="54"/>
    </row>
    <row r="38" spans="1:9" ht="24" x14ac:dyDescent="0.2">
      <c r="A38" s="178"/>
      <c r="B38" s="124">
        <v>25</v>
      </c>
      <c r="C38" s="125" t="s">
        <v>158</v>
      </c>
      <c r="D38" s="52"/>
      <c r="E38" s="54"/>
    </row>
    <row r="39" spans="1:9" x14ac:dyDescent="0.2">
      <c r="A39" s="311" t="s">
        <v>10</v>
      </c>
      <c r="B39" s="311"/>
      <c r="C39" s="311"/>
      <c r="D39" s="311"/>
      <c r="E39" s="311"/>
    </row>
    <row r="40" spans="1:9" x14ac:dyDescent="0.2">
      <c r="A40" s="76" t="s">
        <v>124</v>
      </c>
      <c r="B40" s="59" t="s">
        <v>5</v>
      </c>
      <c r="C40" s="60" t="s">
        <v>159</v>
      </c>
      <c r="D40" s="61" t="s">
        <v>6</v>
      </c>
      <c r="E40" s="62" t="s">
        <v>160</v>
      </c>
    </row>
    <row r="41" spans="1:9" ht="36" x14ac:dyDescent="0.2">
      <c r="A41" s="321" t="s">
        <v>216</v>
      </c>
      <c r="B41" s="126">
        <v>1</v>
      </c>
      <c r="C41" s="127" t="s">
        <v>186</v>
      </c>
      <c r="D41" s="137">
        <v>1</v>
      </c>
      <c r="E41" s="138" t="s">
        <v>188</v>
      </c>
    </row>
    <row r="42" spans="1:9" ht="36" x14ac:dyDescent="0.2">
      <c r="A42" s="322"/>
      <c r="B42" s="128">
        <v>2</v>
      </c>
      <c r="C42" s="129" t="s">
        <v>187</v>
      </c>
      <c r="D42" s="139">
        <v>2</v>
      </c>
      <c r="E42" s="140" t="s">
        <v>189</v>
      </c>
    </row>
    <row r="43" spans="1:9" ht="36" x14ac:dyDescent="0.2">
      <c r="A43" s="322"/>
      <c r="B43" s="128">
        <v>3</v>
      </c>
      <c r="C43" s="129" t="s">
        <v>217</v>
      </c>
      <c r="D43" s="139">
        <v>3</v>
      </c>
      <c r="E43" s="140" t="s">
        <v>161</v>
      </c>
      <c r="I43" s="10" t="s">
        <v>162</v>
      </c>
    </row>
    <row r="44" spans="1:9" ht="36" x14ac:dyDescent="0.2">
      <c r="A44" s="322"/>
      <c r="B44" s="52"/>
      <c r="C44" s="53"/>
      <c r="D44" s="141">
        <v>4</v>
      </c>
      <c r="E44" s="142" t="s">
        <v>218</v>
      </c>
    </row>
    <row r="45" spans="1:9" ht="36" x14ac:dyDescent="0.2">
      <c r="A45" s="322"/>
      <c r="B45" s="52"/>
      <c r="C45" s="64"/>
      <c r="D45" s="139">
        <v>5</v>
      </c>
      <c r="E45" s="140" t="s">
        <v>163</v>
      </c>
    </row>
    <row r="46" spans="1:9" ht="36" x14ac:dyDescent="0.2">
      <c r="A46" s="322"/>
      <c r="B46" s="73"/>
      <c r="C46" s="66"/>
      <c r="D46" s="157">
        <v>6</v>
      </c>
      <c r="E46" s="158" t="s">
        <v>164</v>
      </c>
      <c r="I46" s="10" t="s">
        <v>162</v>
      </c>
    </row>
    <row r="47" spans="1:9" ht="36" x14ac:dyDescent="0.2">
      <c r="A47" s="321" t="s">
        <v>11</v>
      </c>
      <c r="B47" s="102">
        <v>4</v>
      </c>
      <c r="C47" s="130" t="s">
        <v>219</v>
      </c>
      <c r="D47" s="146">
        <v>7</v>
      </c>
      <c r="E47" s="159" t="s">
        <v>165</v>
      </c>
      <c r="I47" s="10" t="s">
        <v>162</v>
      </c>
    </row>
    <row r="48" spans="1:9" ht="24" x14ac:dyDescent="0.2">
      <c r="A48" s="322"/>
      <c r="B48" s="52"/>
      <c r="C48" s="68"/>
      <c r="D48" s="148">
        <v>8</v>
      </c>
      <c r="E48" s="143" t="s">
        <v>220</v>
      </c>
    </row>
    <row r="49" spans="1:5" ht="48" x14ac:dyDescent="0.2">
      <c r="A49" s="323"/>
      <c r="B49" s="52"/>
      <c r="C49" s="68"/>
      <c r="D49" s="160">
        <v>9</v>
      </c>
      <c r="E49" s="161" t="s">
        <v>221</v>
      </c>
    </row>
    <row r="50" spans="1:5" ht="36" x14ac:dyDescent="0.2">
      <c r="A50" s="316" t="s">
        <v>166</v>
      </c>
      <c r="B50" s="102">
        <v>5</v>
      </c>
      <c r="C50" s="118" t="s">
        <v>190</v>
      </c>
      <c r="D50" s="162">
        <v>10</v>
      </c>
      <c r="E50" s="154" t="s">
        <v>167</v>
      </c>
    </row>
    <row r="51" spans="1:5" ht="36" x14ac:dyDescent="0.2">
      <c r="A51" s="317"/>
      <c r="B51" s="132">
        <v>6</v>
      </c>
      <c r="C51" s="133" t="s">
        <v>168</v>
      </c>
      <c r="D51" s="163">
        <v>11</v>
      </c>
      <c r="E51" s="154" t="s">
        <v>169</v>
      </c>
    </row>
    <row r="52" spans="1:5" ht="24" x14ac:dyDescent="0.2">
      <c r="A52" s="317"/>
      <c r="B52" s="128">
        <v>7</v>
      </c>
      <c r="C52" s="131" t="s">
        <v>170</v>
      </c>
      <c r="D52" s="144">
        <v>12</v>
      </c>
      <c r="E52" s="145" t="s">
        <v>171</v>
      </c>
    </row>
    <row r="53" spans="1:5" ht="36" x14ac:dyDescent="0.2">
      <c r="A53" s="317"/>
      <c r="B53" s="153">
        <v>8</v>
      </c>
      <c r="C53" s="154" t="s">
        <v>191</v>
      </c>
      <c r="D53" s="139">
        <v>13</v>
      </c>
      <c r="E53" s="149" t="s">
        <v>172</v>
      </c>
    </row>
    <row r="54" spans="1:5" ht="36" x14ac:dyDescent="0.2">
      <c r="A54" s="178"/>
      <c r="B54" s="153">
        <v>9</v>
      </c>
      <c r="C54" s="154" t="s">
        <v>192</v>
      </c>
      <c r="D54" s="139">
        <v>14</v>
      </c>
      <c r="E54" s="164" t="s">
        <v>222</v>
      </c>
    </row>
    <row r="55" spans="1:5" ht="36" x14ac:dyDescent="0.2">
      <c r="A55" s="178"/>
      <c r="B55" s="132">
        <v>10</v>
      </c>
      <c r="C55" s="133" t="s">
        <v>223</v>
      </c>
      <c r="D55" s="63"/>
      <c r="E55" s="180"/>
    </row>
    <row r="56" spans="1:5" ht="48" x14ac:dyDescent="0.2">
      <c r="A56" s="178"/>
      <c r="B56" s="99">
        <v>11</v>
      </c>
      <c r="C56" s="101" t="s">
        <v>193</v>
      </c>
      <c r="D56" s="63"/>
      <c r="E56" s="180"/>
    </row>
    <row r="57" spans="1:5" ht="48" x14ac:dyDescent="0.2">
      <c r="A57" s="326" t="s">
        <v>173</v>
      </c>
      <c r="B57" s="134">
        <v>12</v>
      </c>
      <c r="C57" s="135" t="s">
        <v>224</v>
      </c>
      <c r="D57" s="69">
        <v>15</v>
      </c>
      <c r="E57" s="84" t="s">
        <v>225</v>
      </c>
    </row>
    <row r="58" spans="1:5" ht="36" x14ac:dyDescent="0.2">
      <c r="A58" s="327"/>
      <c r="B58" s="106">
        <v>13</v>
      </c>
      <c r="C58" s="101" t="s">
        <v>194</v>
      </c>
      <c r="D58" s="165">
        <v>16</v>
      </c>
      <c r="E58" s="92" t="s">
        <v>195</v>
      </c>
    </row>
    <row r="59" spans="1:5" ht="36" x14ac:dyDescent="0.2">
      <c r="A59" s="328"/>
      <c r="B59" s="136">
        <v>14</v>
      </c>
      <c r="C59" s="133" t="s">
        <v>206</v>
      </c>
      <c r="D59" s="70"/>
      <c r="E59" s="71"/>
    </row>
    <row r="60" spans="1:5" ht="36" x14ac:dyDescent="0.2">
      <c r="A60" s="316" t="s">
        <v>12</v>
      </c>
      <c r="B60" s="150">
        <v>15</v>
      </c>
      <c r="C60" s="117" t="s">
        <v>174</v>
      </c>
      <c r="D60" s="85">
        <v>17</v>
      </c>
      <c r="E60" s="86" t="s">
        <v>226</v>
      </c>
    </row>
    <row r="61" spans="1:5" ht="24" x14ac:dyDescent="0.2">
      <c r="A61" s="317"/>
      <c r="B61" s="151">
        <v>16</v>
      </c>
      <c r="C61" s="149" t="s">
        <v>227</v>
      </c>
      <c r="D61" s="146">
        <v>18</v>
      </c>
      <c r="E61" s="147" t="s">
        <v>175</v>
      </c>
    </row>
    <row r="62" spans="1:5" ht="36" x14ac:dyDescent="0.2">
      <c r="A62" s="317"/>
      <c r="B62" s="114">
        <v>17</v>
      </c>
      <c r="C62" s="115" t="s">
        <v>176</v>
      </c>
      <c r="D62" s="146">
        <v>19</v>
      </c>
      <c r="E62" s="147" t="s">
        <v>177</v>
      </c>
    </row>
    <row r="63" spans="1:5" ht="48" x14ac:dyDescent="0.2">
      <c r="A63" s="317"/>
      <c r="B63" s="150">
        <v>18</v>
      </c>
      <c r="C63" s="152" t="s">
        <v>178</v>
      </c>
      <c r="D63" s="87">
        <v>20</v>
      </c>
      <c r="E63" s="88" t="s">
        <v>179</v>
      </c>
    </row>
    <row r="64" spans="1:5" ht="36" x14ac:dyDescent="0.2">
      <c r="A64" s="317"/>
      <c r="B64" s="150">
        <v>19</v>
      </c>
      <c r="C64" s="152" t="s">
        <v>196</v>
      </c>
      <c r="D64" s="87">
        <v>21</v>
      </c>
      <c r="E64" s="88" t="s">
        <v>228</v>
      </c>
    </row>
    <row r="65" spans="1:5" ht="36" x14ac:dyDescent="0.2">
      <c r="A65" s="317"/>
      <c r="B65" s="150">
        <v>20</v>
      </c>
      <c r="C65" s="152" t="s">
        <v>197</v>
      </c>
      <c r="D65" s="87">
        <v>22</v>
      </c>
      <c r="E65" s="88" t="s">
        <v>180</v>
      </c>
    </row>
    <row r="66" spans="1:5" ht="48" x14ac:dyDescent="0.2">
      <c r="A66" s="317"/>
      <c r="B66" s="151">
        <v>21</v>
      </c>
      <c r="C66" s="98" t="s">
        <v>229</v>
      </c>
      <c r="D66" s="166">
        <v>23</v>
      </c>
      <c r="E66" s="167" t="s">
        <v>230</v>
      </c>
    </row>
    <row r="67" spans="1:5" ht="36" x14ac:dyDescent="0.2">
      <c r="A67" s="317"/>
      <c r="B67" s="52"/>
      <c r="C67" s="53"/>
      <c r="D67" s="148">
        <v>24</v>
      </c>
      <c r="E67" s="181" t="s">
        <v>205</v>
      </c>
    </row>
    <row r="68" spans="1:5" ht="60" x14ac:dyDescent="0.2">
      <c r="A68" s="318"/>
      <c r="B68" s="52"/>
      <c r="C68" s="53"/>
      <c r="D68" s="87">
        <v>25</v>
      </c>
      <c r="E68" s="88" t="s">
        <v>198</v>
      </c>
    </row>
    <row r="69" spans="1:5" ht="36" x14ac:dyDescent="0.2">
      <c r="A69" s="329" t="s">
        <v>13</v>
      </c>
      <c r="B69" s="155">
        <v>22</v>
      </c>
      <c r="C69" s="156" t="s">
        <v>199</v>
      </c>
      <c r="D69" s="168">
        <v>26</v>
      </c>
      <c r="E69" s="164" t="s">
        <v>200</v>
      </c>
    </row>
    <row r="70" spans="1:5" ht="36" x14ac:dyDescent="0.2">
      <c r="A70" s="329"/>
      <c r="B70" s="89">
        <v>23</v>
      </c>
      <c r="C70" s="91" t="s">
        <v>231</v>
      </c>
      <c r="D70" s="171">
        <v>27</v>
      </c>
      <c r="E70" s="172" t="s">
        <v>201</v>
      </c>
    </row>
    <row r="71" spans="1:5" ht="36" x14ac:dyDescent="0.2">
      <c r="A71" s="177" t="s">
        <v>181</v>
      </c>
      <c r="B71" s="52"/>
      <c r="C71" s="65"/>
      <c r="D71" s="168">
        <v>28</v>
      </c>
      <c r="E71" s="173" t="s">
        <v>232</v>
      </c>
    </row>
    <row r="72" spans="1:5" ht="36" x14ac:dyDescent="0.2">
      <c r="A72" s="316" t="s">
        <v>14</v>
      </c>
      <c r="B72" s="97">
        <v>24</v>
      </c>
      <c r="C72" s="149" t="s">
        <v>182</v>
      </c>
      <c r="D72" s="168">
        <v>29</v>
      </c>
      <c r="E72" s="164" t="s">
        <v>233</v>
      </c>
    </row>
    <row r="73" spans="1:5" ht="24" x14ac:dyDescent="0.2">
      <c r="A73" s="317"/>
      <c r="B73" s="52"/>
      <c r="C73" s="53"/>
      <c r="D73" s="168">
        <v>30</v>
      </c>
      <c r="E73" s="164" t="s">
        <v>234</v>
      </c>
    </row>
    <row r="74" spans="1:5" ht="36" x14ac:dyDescent="0.2">
      <c r="A74" s="316" t="s">
        <v>15</v>
      </c>
      <c r="B74" s="89">
        <v>25</v>
      </c>
      <c r="C74" s="92" t="s">
        <v>203</v>
      </c>
      <c r="D74" s="174">
        <v>31</v>
      </c>
      <c r="E74" s="175" t="s">
        <v>183</v>
      </c>
    </row>
    <row r="75" spans="1:5" ht="36" x14ac:dyDescent="0.2">
      <c r="A75" s="317"/>
      <c r="B75" s="52"/>
      <c r="C75" s="65"/>
      <c r="D75" s="174">
        <v>32</v>
      </c>
      <c r="E75" s="175" t="s">
        <v>202</v>
      </c>
    </row>
    <row r="76" spans="1:5" ht="24" x14ac:dyDescent="0.2">
      <c r="A76" s="317"/>
      <c r="B76" s="52"/>
      <c r="C76" s="65"/>
      <c r="D76" s="85">
        <v>33</v>
      </c>
      <c r="E76" s="86" t="s">
        <v>235</v>
      </c>
    </row>
    <row r="77" spans="1:5" ht="48" x14ac:dyDescent="0.2">
      <c r="A77" s="317"/>
      <c r="B77" s="52"/>
      <c r="C77" s="65"/>
      <c r="D77" s="85">
        <v>34</v>
      </c>
      <c r="E77" s="86" t="s">
        <v>184</v>
      </c>
    </row>
    <row r="78" spans="1:5" ht="36" x14ac:dyDescent="0.2">
      <c r="A78" s="176" t="s">
        <v>16</v>
      </c>
      <c r="B78" s="119">
        <v>26</v>
      </c>
      <c r="C78" s="120" t="s">
        <v>185</v>
      </c>
      <c r="D78" s="72"/>
      <c r="E78" s="176"/>
    </row>
  </sheetData>
  <mergeCells count="23">
    <mergeCell ref="A57:A59"/>
    <mergeCell ref="A60:A68"/>
    <mergeCell ref="A69:A70"/>
    <mergeCell ref="A72:A73"/>
    <mergeCell ref="A74:A77"/>
    <mergeCell ref="A50:A53"/>
    <mergeCell ref="A12:A17"/>
    <mergeCell ref="A18:A19"/>
    <mergeCell ref="A20:A27"/>
    <mergeCell ref="B23:B24"/>
    <mergeCell ref="A33:A35"/>
    <mergeCell ref="A36:A37"/>
    <mergeCell ref="A39:E39"/>
    <mergeCell ref="A41:A46"/>
    <mergeCell ref="A47:A49"/>
    <mergeCell ref="C23:C24"/>
    <mergeCell ref="A28:A32"/>
    <mergeCell ref="A10:E10"/>
    <mergeCell ref="B1:D1"/>
    <mergeCell ref="B2:D2"/>
    <mergeCell ref="B4:C4"/>
    <mergeCell ref="B6:E6"/>
    <mergeCell ref="B8:E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H84"/>
  <sheetViews>
    <sheetView showGridLines="0" tabSelected="1" view="pageBreakPreview" zoomScaleNormal="115" zoomScaleSheetLayoutView="100" workbookViewId="0">
      <selection activeCell="E37" sqref="E37"/>
    </sheetView>
  </sheetViews>
  <sheetFormatPr baseColWidth="10" defaultColWidth="10.7109375" defaultRowHeight="14.25" x14ac:dyDescent="0.2"/>
  <cols>
    <col min="1" max="1" width="44.42578125" style="12" customWidth="1"/>
    <col min="2" max="2" width="17.28515625" style="13" customWidth="1"/>
    <col min="3" max="3" width="43.5703125" style="48" customWidth="1"/>
    <col min="4" max="4" width="24.140625" style="13" customWidth="1"/>
    <col min="5" max="5" width="55.5703125" style="10" customWidth="1"/>
    <col min="6" max="6" width="10.7109375" style="10"/>
    <col min="7" max="7" width="128.85546875" style="10" bestFit="1" customWidth="1"/>
    <col min="8" max="16384" width="10.7109375" style="10"/>
  </cols>
  <sheetData>
    <row r="1" spans="1:8" ht="12.75" customHeight="1" x14ac:dyDescent="0.2">
      <c r="A1" s="74"/>
      <c r="B1" s="312" t="s">
        <v>0</v>
      </c>
      <c r="C1" s="312"/>
      <c r="D1" s="312"/>
      <c r="E1" s="38"/>
      <c r="F1" s="37"/>
      <c r="G1" s="37"/>
      <c r="H1" s="37"/>
    </row>
    <row r="2" spans="1:8" ht="12.75" customHeight="1" x14ac:dyDescent="0.2">
      <c r="A2" s="74"/>
      <c r="B2" s="312" t="s">
        <v>1</v>
      </c>
      <c r="C2" s="312"/>
      <c r="D2" s="312"/>
      <c r="E2" s="38"/>
      <c r="F2" s="37"/>
      <c r="G2" s="37"/>
      <c r="H2" s="37"/>
    </row>
    <row r="3" spans="1:8" ht="28.5" customHeight="1" x14ac:dyDescent="0.2">
      <c r="A3" s="74"/>
      <c r="B3" s="197"/>
      <c r="C3" s="40"/>
      <c r="D3" s="41"/>
      <c r="E3" s="38"/>
      <c r="F3" s="37"/>
      <c r="G3" s="37"/>
      <c r="H3" s="37"/>
    </row>
    <row r="4" spans="1:8" ht="54.75" customHeight="1" x14ac:dyDescent="0.2">
      <c r="A4" s="17" t="s">
        <v>113</v>
      </c>
      <c r="B4" s="313" t="s">
        <v>120</v>
      </c>
      <c r="C4" s="313"/>
      <c r="D4" s="17" t="s">
        <v>2</v>
      </c>
      <c r="E4" s="198" t="s">
        <v>366</v>
      </c>
    </row>
    <row r="5" spans="1:8" ht="16.7" customHeight="1" x14ac:dyDescent="0.2">
      <c r="A5" s="43"/>
      <c r="B5" s="44"/>
      <c r="C5" s="45"/>
      <c r="D5" s="43"/>
      <c r="E5" s="46"/>
    </row>
    <row r="6" spans="1:8" ht="54.75" customHeight="1" x14ac:dyDescent="0.2">
      <c r="A6" s="18" t="s">
        <v>114</v>
      </c>
      <c r="B6" s="314" t="s">
        <v>122</v>
      </c>
      <c r="C6" s="314"/>
      <c r="D6" s="314"/>
      <c r="E6" s="314"/>
    </row>
    <row r="7" spans="1:8" ht="13.35" customHeight="1" x14ac:dyDescent="0.2">
      <c r="A7" s="47"/>
      <c r="B7" s="47"/>
      <c r="D7" s="11"/>
      <c r="E7" s="11"/>
    </row>
    <row r="8" spans="1:8" ht="81" customHeight="1" x14ac:dyDescent="0.2">
      <c r="A8" s="18" t="s">
        <v>3</v>
      </c>
      <c r="B8" s="315" t="s">
        <v>123</v>
      </c>
      <c r="C8" s="315"/>
      <c r="D8" s="315"/>
      <c r="E8" s="315"/>
    </row>
    <row r="10" spans="1:8" x14ac:dyDescent="0.2">
      <c r="A10" s="332" t="s">
        <v>4</v>
      </c>
      <c r="B10" s="332"/>
      <c r="C10" s="332"/>
      <c r="D10" s="332"/>
      <c r="E10" s="332"/>
    </row>
    <row r="11" spans="1:8" x14ac:dyDescent="0.2">
      <c r="A11" s="277" t="s">
        <v>409</v>
      </c>
      <c r="B11" s="277" t="s">
        <v>5</v>
      </c>
      <c r="C11" s="278" t="s">
        <v>410</v>
      </c>
      <c r="D11" s="278" t="s">
        <v>6</v>
      </c>
      <c r="E11" s="279" t="s">
        <v>411</v>
      </c>
    </row>
    <row r="12" spans="1:8" x14ac:dyDescent="0.2">
      <c r="A12" s="277"/>
      <c r="B12" s="277"/>
      <c r="C12" s="278"/>
      <c r="D12" s="278"/>
      <c r="E12" s="279"/>
    </row>
    <row r="13" spans="1:8" ht="38.25" x14ac:dyDescent="0.2">
      <c r="A13" s="280" t="s">
        <v>412</v>
      </c>
      <c r="B13" s="280">
        <v>1</v>
      </c>
      <c r="C13" s="281" t="s">
        <v>413</v>
      </c>
      <c r="D13" s="280">
        <v>1</v>
      </c>
      <c r="E13" s="282" t="s">
        <v>414</v>
      </c>
    </row>
    <row r="14" spans="1:8" ht="38.25" x14ac:dyDescent="0.2">
      <c r="A14" s="280" t="s">
        <v>8</v>
      </c>
      <c r="B14" s="283" t="s">
        <v>415</v>
      </c>
      <c r="C14" s="281" t="s">
        <v>404</v>
      </c>
      <c r="D14" s="284">
        <v>2</v>
      </c>
      <c r="E14" s="285" t="s">
        <v>416</v>
      </c>
    </row>
    <row r="15" spans="1:8" ht="76.5" x14ac:dyDescent="0.2">
      <c r="A15" s="333" t="s">
        <v>417</v>
      </c>
      <c r="B15" s="283">
        <v>3</v>
      </c>
      <c r="C15" s="281" t="s">
        <v>418</v>
      </c>
      <c r="D15" s="284">
        <v>3</v>
      </c>
      <c r="E15" s="281" t="s">
        <v>419</v>
      </c>
    </row>
    <row r="16" spans="1:8" ht="38.25" x14ac:dyDescent="0.2">
      <c r="A16" s="333"/>
      <c r="B16" s="283">
        <v>4</v>
      </c>
      <c r="C16" s="281" t="s">
        <v>420</v>
      </c>
      <c r="D16" s="284">
        <v>4</v>
      </c>
      <c r="E16" s="281" t="s">
        <v>421</v>
      </c>
    </row>
    <row r="17" spans="1:5" ht="25.5" x14ac:dyDescent="0.2">
      <c r="A17" s="333"/>
      <c r="B17" s="283">
        <v>5</v>
      </c>
      <c r="C17" s="281" t="s">
        <v>422</v>
      </c>
      <c r="D17" s="280">
        <v>5</v>
      </c>
      <c r="E17" s="286" t="s">
        <v>423</v>
      </c>
    </row>
    <row r="18" spans="1:5" ht="25.5" x14ac:dyDescent="0.2">
      <c r="A18" s="333"/>
      <c r="B18" s="283">
        <v>6</v>
      </c>
      <c r="C18" s="281" t="s">
        <v>424</v>
      </c>
      <c r="D18" s="283"/>
      <c r="E18" s="285"/>
    </row>
    <row r="19" spans="1:5" ht="25.5" x14ac:dyDescent="0.2">
      <c r="A19" s="333"/>
      <c r="B19" s="283">
        <v>7</v>
      </c>
      <c r="C19" s="281" t="s">
        <v>425</v>
      </c>
      <c r="D19" s="280"/>
      <c r="E19" s="285"/>
    </row>
    <row r="20" spans="1:5" ht="25.5" x14ac:dyDescent="0.2">
      <c r="A20" s="333"/>
      <c r="B20" s="283">
        <v>8</v>
      </c>
      <c r="C20" s="281" t="s">
        <v>426</v>
      </c>
      <c r="D20" s="280"/>
      <c r="E20" s="285"/>
    </row>
    <row r="21" spans="1:5" ht="51" x14ac:dyDescent="0.2">
      <c r="A21" s="333" t="s">
        <v>427</v>
      </c>
      <c r="B21" s="283">
        <v>9</v>
      </c>
      <c r="C21" s="281" t="s">
        <v>115</v>
      </c>
      <c r="D21" s="287">
        <v>6</v>
      </c>
      <c r="E21" s="281" t="s">
        <v>428</v>
      </c>
    </row>
    <row r="22" spans="1:5" ht="89.25" x14ac:dyDescent="0.2">
      <c r="A22" s="333"/>
      <c r="B22" s="283">
        <v>10</v>
      </c>
      <c r="C22" s="281" t="s">
        <v>429</v>
      </c>
      <c r="D22" s="287">
        <v>7</v>
      </c>
      <c r="E22" s="281" t="s">
        <v>430</v>
      </c>
    </row>
    <row r="23" spans="1:5" ht="63.75" x14ac:dyDescent="0.2">
      <c r="A23" s="333"/>
      <c r="B23" s="284">
        <v>11</v>
      </c>
      <c r="C23" s="281" t="s">
        <v>431</v>
      </c>
      <c r="D23" s="288">
        <v>8</v>
      </c>
      <c r="E23" s="281" t="s">
        <v>432</v>
      </c>
    </row>
    <row r="24" spans="1:5" x14ac:dyDescent="0.2">
      <c r="A24" s="333"/>
      <c r="B24" s="284">
        <v>12</v>
      </c>
      <c r="C24" s="281" t="s">
        <v>433</v>
      </c>
      <c r="D24" s="289"/>
      <c r="E24" s="290"/>
    </row>
    <row r="25" spans="1:5" ht="25.5" x14ac:dyDescent="0.2">
      <c r="A25" s="333"/>
      <c r="B25" s="284">
        <v>13</v>
      </c>
      <c r="C25" s="281" t="s">
        <v>434</v>
      </c>
      <c r="D25" s="288"/>
      <c r="E25" s="291"/>
    </row>
    <row r="26" spans="1:5" ht="51" x14ac:dyDescent="0.2">
      <c r="A26" s="333" t="s">
        <v>435</v>
      </c>
      <c r="B26" s="292">
        <v>14</v>
      </c>
      <c r="C26" s="281" t="s">
        <v>405</v>
      </c>
      <c r="D26" s="280">
        <v>9</v>
      </c>
      <c r="E26" s="285" t="s">
        <v>436</v>
      </c>
    </row>
    <row r="27" spans="1:5" ht="51" x14ac:dyDescent="0.2">
      <c r="A27" s="333"/>
      <c r="B27" s="292">
        <v>15</v>
      </c>
      <c r="C27" s="281" t="s">
        <v>437</v>
      </c>
      <c r="D27" s="280"/>
      <c r="E27" s="284"/>
    </row>
    <row r="28" spans="1:5" ht="25.5" x14ac:dyDescent="0.2">
      <c r="A28" s="333" t="s">
        <v>9</v>
      </c>
      <c r="B28" s="280">
        <v>16</v>
      </c>
      <c r="C28" s="282" t="s">
        <v>438</v>
      </c>
      <c r="D28" s="280"/>
      <c r="E28" s="280"/>
    </row>
    <row r="29" spans="1:5" ht="38.25" x14ac:dyDescent="0.2">
      <c r="A29" s="333"/>
      <c r="B29" s="280">
        <v>17</v>
      </c>
      <c r="C29" s="282" t="s">
        <v>439</v>
      </c>
      <c r="D29" s="280"/>
      <c r="E29" s="280"/>
    </row>
    <row r="30" spans="1:5" ht="25.5" x14ac:dyDescent="0.2">
      <c r="A30" s="333"/>
      <c r="B30" s="280">
        <v>18</v>
      </c>
      <c r="C30" s="282" t="s">
        <v>440</v>
      </c>
      <c r="D30" s="280"/>
      <c r="E30" s="280"/>
    </row>
    <row r="31" spans="1:5" ht="51" x14ac:dyDescent="0.2">
      <c r="A31" s="280"/>
      <c r="B31" s="280">
        <v>19</v>
      </c>
      <c r="C31" s="282" t="s">
        <v>441</v>
      </c>
      <c r="D31" s="280"/>
      <c r="E31" s="280"/>
    </row>
    <row r="32" spans="1:5" ht="15" x14ac:dyDescent="0.2">
      <c r="A32" s="331" t="s">
        <v>10</v>
      </c>
      <c r="B32" s="331"/>
      <c r="C32" s="331"/>
      <c r="D32" s="331"/>
      <c r="E32" s="331"/>
    </row>
    <row r="33" spans="1:5" ht="15" x14ac:dyDescent="0.2">
      <c r="A33" s="293" t="s">
        <v>442</v>
      </c>
      <c r="B33" s="293" t="s">
        <v>5</v>
      </c>
      <c r="C33" s="294" t="s">
        <v>443</v>
      </c>
      <c r="D33" s="294" t="s">
        <v>6</v>
      </c>
      <c r="E33" s="294" t="s">
        <v>444</v>
      </c>
    </row>
    <row r="34" spans="1:5" ht="76.5" x14ac:dyDescent="0.2">
      <c r="A34" s="330" t="s">
        <v>445</v>
      </c>
      <c r="B34" s="284">
        <v>1</v>
      </c>
      <c r="C34" s="285" t="s">
        <v>446</v>
      </c>
      <c r="D34" s="284">
        <v>1</v>
      </c>
      <c r="E34" s="281" t="s">
        <v>447</v>
      </c>
    </row>
    <row r="35" spans="1:5" ht="51" x14ac:dyDescent="0.2">
      <c r="A35" s="330"/>
      <c r="B35" s="284">
        <v>2</v>
      </c>
      <c r="C35" s="285" t="s">
        <v>448</v>
      </c>
      <c r="D35" s="284">
        <v>2</v>
      </c>
      <c r="E35" s="281" t="s">
        <v>449</v>
      </c>
    </row>
    <row r="36" spans="1:5" ht="25.5" x14ac:dyDescent="0.2">
      <c r="A36" s="330"/>
      <c r="B36" s="284">
        <v>3</v>
      </c>
      <c r="C36" s="285" t="s">
        <v>450</v>
      </c>
      <c r="D36" s="284">
        <v>3</v>
      </c>
      <c r="E36" s="281" t="s">
        <v>451</v>
      </c>
    </row>
    <row r="37" spans="1:5" ht="38.25" x14ac:dyDescent="0.2">
      <c r="A37" s="330"/>
      <c r="B37" s="284">
        <v>4</v>
      </c>
      <c r="C37" s="285" t="s">
        <v>452</v>
      </c>
      <c r="D37" s="284">
        <v>4</v>
      </c>
      <c r="E37" s="281" t="s">
        <v>453</v>
      </c>
    </row>
    <row r="38" spans="1:5" ht="38.25" x14ac:dyDescent="0.2">
      <c r="A38" s="330"/>
      <c r="B38" s="284">
        <v>5</v>
      </c>
      <c r="C38" s="295" t="s">
        <v>454</v>
      </c>
      <c r="D38" s="284">
        <v>5</v>
      </c>
      <c r="E38" s="281" t="s">
        <v>455</v>
      </c>
    </row>
    <row r="39" spans="1:5" ht="38.25" x14ac:dyDescent="0.2">
      <c r="A39" s="330"/>
      <c r="B39" s="284">
        <v>6</v>
      </c>
      <c r="C39" s="285" t="s">
        <v>456</v>
      </c>
      <c r="D39" s="284">
        <v>6</v>
      </c>
      <c r="E39" s="281" t="s">
        <v>457</v>
      </c>
    </row>
    <row r="40" spans="1:5" ht="63.75" x14ac:dyDescent="0.2">
      <c r="A40" s="330"/>
      <c r="B40" s="284">
        <v>7</v>
      </c>
      <c r="C40" s="285" t="s">
        <v>458</v>
      </c>
      <c r="D40" s="284">
        <v>7</v>
      </c>
      <c r="E40" s="281" t="s">
        <v>459</v>
      </c>
    </row>
    <row r="41" spans="1:5" x14ac:dyDescent="0.2">
      <c r="A41" s="330"/>
      <c r="B41" s="284"/>
      <c r="C41" s="296"/>
      <c r="D41" s="284">
        <v>8</v>
      </c>
      <c r="E41" s="285" t="s">
        <v>460</v>
      </c>
    </row>
    <row r="42" spans="1:5" ht="38.25" x14ac:dyDescent="0.2">
      <c r="A42" s="330"/>
      <c r="B42" s="284"/>
      <c r="C42" s="296"/>
      <c r="D42" s="284">
        <v>9</v>
      </c>
      <c r="E42" s="285" t="s">
        <v>461</v>
      </c>
    </row>
    <row r="43" spans="1:5" ht="25.5" x14ac:dyDescent="0.2">
      <c r="A43" s="330"/>
      <c r="B43" s="284"/>
      <c r="C43" s="296"/>
      <c r="D43" s="284">
        <v>10</v>
      </c>
      <c r="E43" s="285" t="s">
        <v>462</v>
      </c>
    </row>
    <row r="44" spans="1:5" ht="25.5" x14ac:dyDescent="0.2">
      <c r="A44" s="330"/>
      <c r="B44" s="284"/>
      <c r="C44" s="296"/>
      <c r="D44" s="284">
        <v>11</v>
      </c>
      <c r="E44" s="285" t="s">
        <v>463</v>
      </c>
    </row>
    <row r="45" spans="1:5" x14ac:dyDescent="0.2">
      <c r="A45" s="330"/>
      <c r="B45" s="284"/>
      <c r="C45" s="296"/>
      <c r="D45" s="284">
        <v>12</v>
      </c>
      <c r="E45" s="285" t="s">
        <v>464</v>
      </c>
    </row>
    <row r="46" spans="1:5" x14ac:dyDescent="0.2">
      <c r="A46" s="330"/>
      <c r="B46" s="284"/>
      <c r="C46" s="296"/>
      <c r="D46" s="284">
        <v>13</v>
      </c>
      <c r="E46" s="285" t="s">
        <v>465</v>
      </c>
    </row>
    <row r="47" spans="1:5" ht="25.5" x14ac:dyDescent="0.2">
      <c r="A47" s="284" t="s">
        <v>11</v>
      </c>
      <c r="B47" s="284"/>
      <c r="C47" s="296" t="s">
        <v>466</v>
      </c>
      <c r="D47" s="284"/>
      <c r="E47" s="296" t="s">
        <v>466</v>
      </c>
    </row>
    <row r="48" spans="1:5" ht="63.75" x14ac:dyDescent="0.2">
      <c r="A48" s="330" t="s">
        <v>467</v>
      </c>
      <c r="B48" s="284">
        <v>8</v>
      </c>
      <c r="C48" s="285" t="s">
        <v>468</v>
      </c>
      <c r="D48" s="284">
        <v>14</v>
      </c>
      <c r="E48" s="285" t="s">
        <v>469</v>
      </c>
    </row>
    <row r="49" spans="1:5" ht="51" x14ac:dyDescent="0.2">
      <c r="A49" s="330"/>
      <c r="B49" s="284">
        <v>9</v>
      </c>
      <c r="C49" s="285" t="s">
        <v>406</v>
      </c>
      <c r="D49" s="284">
        <v>15</v>
      </c>
      <c r="E49" s="285" t="s">
        <v>470</v>
      </c>
    </row>
    <row r="50" spans="1:5" ht="38.25" x14ac:dyDescent="0.2">
      <c r="A50" s="330"/>
      <c r="B50" s="284">
        <v>10</v>
      </c>
      <c r="C50" s="286" t="s">
        <v>471</v>
      </c>
      <c r="D50" s="284">
        <v>16</v>
      </c>
      <c r="E50" s="285" t="s">
        <v>472</v>
      </c>
    </row>
    <row r="51" spans="1:5" ht="51" x14ac:dyDescent="0.2">
      <c r="A51" s="330"/>
      <c r="B51" s="284">
        <v>11</v>
      </c>
      <c r="C51" s="286" t="s">
        <v>407</v>
      </c>
      <c r="D51" s="284">
        <v>17</v>
      </c>
      <c r="E51" s="285" t="s">
        <v>473</v>
      </c>
    </row>
    <row r="52" spans="1:5" ht="25.5" x14ac:dyDescent="0.2">
      <c r="A52" s="330"/>
      <c r="B52" s="284">
        <v>12</v>
      </c>
      <c r="C52" s="285" t="s">
        <v>474</v>
      </c>
      <c r="D52" s="284">
        <v>18</v>
      </c>
      <c r="E52" s="285" t="s">
        <v>475</v>
      </c>
    </row>
    <row r="53" spans="1:5" ht="25.5" x14ac:dyDescent="0.2">
      <c r="A53" s="330"/>
      <c r="B53" s="284">
        <v>13</v>
      </c>
      <c r="C53" s="281" t="s">
        <v>476</v>
      </c>
      <c r="D53" s="284">
        <v>19</v>
      </c>
      <c r="E53" s="285" t="s">
        <v>477</v>
      </c>
    </row>
    <row r="54" spans="1:5" ht="51" x14ac:dyDescent="0.2">
      <c r="A54" s="330"/>
      <c r="B54" s="284">
        <v>14</v>
      </c>
      <c r="C54" s="281" t="s">
        <v>478</v>
      </c>
      <c r="D54" s="284">
        <v>20</v>
      </c>
      <c r="E54" s="285" t="s">
        <v>479</v>
      </c>
    </row>
    <row r="55" spans="1:5" ht="89.25" x14ac:dyDescent="0.2">
      <c r="A55" s="330" t="s">
        <v>480</v>
      </c>
      <c r="B55" s="284">
        <v>15</v>
      </c>
      <c r="C55" s="285" t="s">
        <v>481</v>
      </c>
      <c r="D55" s="284">
        <v>21</v>
      </c>
      <c r="E55" s="285" t="s">
        <v>482</v>
      </c>
    </row>
    <row r="56" spans="1:5" ht="63.75" x14ac:dyDescent="0.2">
      <c r="A56" s="330"/>
      <c r="B56" s="284">
        <v>16</v>
      </c>
      <c r="C56" s="285" t="s">
        <v>483</v>
      </c>
      <c r="D56" s="284"/>
      <c r="E56" s="285"/>
    </row>
    <row r="57" spans="1:5" ht="25.5" x14ac:dyDescent="0.2">
      <c r="A57" s="330"/>
      <c r="B57" s="284">
        <v>17</v>
      </c>
      <c r="C57" s="285" t="s">
        <v>484</v>
      </c>
      <c r="D57" s="284"/>
      <c r="E57" s="296"/>
    </row>
    <row r="58" spans="1:5" ht="38.25" x14ac:dyDescent="0.2">
      <c r="A58" s="330"/>
      <c r="B58" s="284">
        <v>18</v>
      </c>
      <c r="C58" s="285" t="s">
        <v>485</v>
      </c>
      <c r="D58" s="284"/>
      <c r="E58" s="285"/>
    </row>
    <row r="59" spans="1:5" ht="38.25" x14ac:dyDescent="0.2">
      <c r="A59" s="330" t="s">
        <v>12</v>
      </c>
      <c r="B59" s="284">
        <v>19</v>
      </c>
      <c r="C59" s="286" t="s">
        <v>486</v>
      </c>
      <c r="D59" s="284">
        <v>22</v>
      </c>
      <c r="E59" s="285" t="s">
        <v>487</v>
      </c>
    </row>
    <row r="60" spans="1:5" ht="76.5" x14ac:dyDescent="0.2">
      <c r="A60" s="330"/>
      <c r="B60" s="284">
        <v>20</v>
      </c>
      <c r="C60" s="286" t="s">
        <v>488</v>
      </c>
      <c r="D60" s="284">
        <v>23</v>
      </c>
      <c r="E60" s="285" t="s">
        <v>489</v>
      </c>
    </row>
    <row r="61" spans="1:5" ht="51" x14ac:dyDescent="0.2">
      <c r="A61" s="330"/>
      <c r="B61" s="284">
        <v>21</v>
      </c>
      <c r="C61" s="286" t="s">
        <v>490</v>
      </c>
      <c r="D61" s="284">
        <v>24</v>
      </c>
      <c r="E61" s="285" t="s">
        <v>491</v>
      </c>
    </row>
    <row r="62" spans="1:5" ht="25.5" x14ac:dyDescent="0.2">
      <c r="A62" s="330"/>
      <c r="B62" s="284">
        <v>22</v>
      </c>
      <c r="C62" s="286" t="s">
        <v>492</v>
      </c>
      <c r="D62" s="284">
        <v>25</v>
      </c>
      <c r="E62" s="285" t="s">
        <v>493</v>
      </c>
    </row>
    <row r="63" spans="1:5" ht="25.5" x14ac:dyDescent="0.2">
      <c r="A63" s="330"/>
      <c r="B63" s="284">
        <v>23</v>
      </c>
      <c r="C63" s="281" t="s">
        <v>494</v>
      </c>
      <c r="D63" s="284"/>
      <c r="E63" s="285" t="s">
        <v>495</v>
      </c>
    </row>
    <row r="64" spans="1:5" ht="38.25" x14ac:dyDescent="0.2">
      <c r="A64" s="330"/>
      <c r="B64" s="284">
        <v>24</v>
      </c>
      <c r="C64" s="281" t="s">
        <v>496</v>
      </c>
      <c r="D64" s="284"/>
      <c r="E64" s="296"/>
    </row>
    <row r="65" spans="1:5" ht="25.5" x14ac:dyDescent="0.2">
      <c r="A65" s="330"/>
      <c r="B65" s="284">
        <v>25</v>
      </c>
      <c r="C65" s="285" t="s">
        <v>497</v>
      </c>
      <c r="D65" s="284"/>
      <c r="E65" s="285"/>
    </row>
    <row r="66" spans="1:5" ht="38.25" x14ac:dyDescent="0.2">
      <c r="A66" s="330" t="s">
        <v>498</v>
      </c>
      <c r="B66" s="284">
        <v>26</v>
      </c>
      <c r="C66" s="285" t="s">
        <v>499</v>
      </c>
      <c r="D66" s="284">
        <v>26</v>
      </c>
      <c r="E66" s="285" t="s">
        <v>500</v>
      </c>
    </row>
    <row r="67" spans="1:5" ht="38.25" x14ac:dyDescent="0.2">
      <c r="A67" s="330"/>
      <c r="B67" s="284">
        <v>27</v>
      </c>
      <c r="C67" s="285" t="s">
        <v>501</v>
      </c>
      <c r="D67" s="284">
        <v>27</v>
      </c>
      <c r="E67" s="285" t="s">
        <v>502</v>
      </c>
    </row>
    <row r="68" spans="1:5" ht="51" x14ac:dyDescent="0.2">
      <c r="A68" s="330"/>
      <c r="B68" s="284">
        <v>28</v>
      </c>
      <c r="C68" s="285" t="s">
        <v>503</v>
      </c>
      <c r="D68" s="284">
        <v>28</v>
      </c>
      <c r="E68" s="285" t="s">
        <v>504</v>
      </c>
    </row>
    <row r="69" spans="1:5" x14ac:dyDescent="0.2">
      <c r="A69" s="330"/>
      <c r="B69" s="284">
        <v>29</v>
      </c>
      <c r="C69" s="285" t="s">
        <v>505</v>
      </c>
      <c r="D69" s="284"/>
      <c r="E69" s="296"/>
    </row>
    <row r="70" spans="1:5" ht="38.25" x14ac:dyDescent="0.2">
      <c r="A70" s="330" t="s">
        <v>506</v>
      </c>
      <c r="B70" s="284">
        <v>30</v>
      </c>
      <c r="C70" s="281" t="s">
        <v>507</v>
      </c>
      <c r="D70" s="284">
        <v>29</v>
      </c>
      <c r="E70" s="281" t="s">
        <v>508</v>
      </c>
    </row>
    <row r="71" spans="1:5" ht="25.5" x14ac:dyDescent="0.2">
      <c r="A71" s="330"/>
      <c r="B71" s="284">
        <v>31</v>
      </c>
      <c r="C71" s="285" t="s">
        <v>509</v>
      </c>
      <c r="D71" s="284"/>
      <c r="E71" s="296"/>
    </row>
    <row r="72" spans="1:5" ht="38.25" x14ac:dyDescent="0.2">
      <c r="A72" s="330"/>
      <c r="B72" s="284">
        <v>32</v>
      </c>
      <c r="C72" s="285" t="s">
        <v>510</v>
      </c>
      <c r="D72" s="284"/>
      <c r="E72" s="296"/>
    </row>
    <row r="73" spans="1:5" ht="38.25" x14ac:dyDescent="0.2">
      <c r="A73" s="330"/>
      <c r="B73" s="284">
        <v>33</v>
      </c>
      <c r="C73" s="285" t="s">
        <v>511</v>
      </c>
      <c r="D73" s="284"/>
      <c r="E73" s="296"/>
    </row>
    <row r="74" spans="1:5" ht="25.5" x14ac:dyDescent="0.2">
      <c r="A74" s="330"/>
      <c r="B74" s="284">
        <v>34</v>
      </c>
      <c r="C74" s="285" t="s">
        <v>512</v>
      </c>
      <c r="D74" s="284"/>
      <c r="E74" s="296"/>
    </row>
    <row r="75" spans="1:5" ht="38.25" x14ac:dyDescent="0.2">
      <c r="A75" s="330"/>
      <c r="B75" s="284">
        <v>35</v>
      </c>
      <c r="C75" s="285" t="s">
        <v>513</v>
      </c>
      <c r="D75" s="284"/>
      <c r="E75" s="296"/>
    </row>
    <row r="76" spans="1:5" ht="25.5" x14ac:dyDescent="0.2">
      <c r="A76" s="284" t="s">
        <v>14</v>
      </c>
      <c r="B76" s="284">
        <v>36</v>
      </c>
      <c r="C76" s="285" t="s">
        <v>514</v>
      </c>
      <c r="D76" s="284">
        <v>30</v>
      </c>
      <c r="E76" s="285" t="s">
        <v>515</v>
      </c>
    </row>
    <row r="77" spans="1:5" ht="51" x14ac:dyDescent="0.2">
      <c r="A77" s="330" t="s">
        <v>516</v>
      </c>
      <c r="B77" s="284">
        <v>37</v>
      </c>
      <c r="C77" s="285" t="s">
        <v>517</v>
      </c>
      <c r="D77" s="284">
        <v>31</v>
      </c>
      <c r="E77" s="285" t="s">
        <v>518</v>
      </c>
    </row>
    <row r="78" spans="1:5" ht="25.5" x14ac:dyDescent="0.2">
      <c r="A78" s="330"/>
      <c r="B78" s="284">
        <v>38</v>
      </c>
      <c r="C78" s="285" t="s">
        <v>519</v>
      </c>
      <c r="D78" s="284"/>
      <c r="E78" s="285"/>
    </row>
    <row r="79" spans="1:5" ht="25.5" x14ac:dyDescent="0.2">
      <c r="A79" s="330"/>
      <c r="B79" s="284">
        <v>39</v>
      </c>
      <c r="C79" s="285" t="s">
        <v>520</v>
      </c>
      <c r="D79" s="284"/>
      <c r="E79" s="285"/>
    </row>
    <row r="80" spans="1:5" ht="38.25" x14ac:dyDescent="0.2">
      <c r="A80" s="330" t="s">
        <v>521</v>
      </c>
      <c r="B80" s="284">
        <v>40</v>
      </c>
      <c r="C80" s="285" t="s">
        <v>365</v>
      </c>
      <c r="D80" s="284">
        <v>32</v>
      </c>
      <c r="E80" s="285" t="s">
        <v>522</v>
      </c>
    </row>
    <row r="81" spans="1:5" ht="38.25" x14ac:dyDescent="0.2">
      <c r="A81" s="330"/>
      <c r="B81" s="284">
        <v>41</v>
      </c>
      <c r="C81" s="285" t="s">
        <v>523</v>
      </c>
      <c r="D81" s="284"/>
      <c r="E81" s="285"/>
    </row>
    <row r="82" spans="1:5" ht="25.5" x14ac:dyDescent="0.2">
      <c r="A82" s="330"/>
      <c r="B82" s="284">
        <v>42</v>
      </c>
      <c r="C82" s="285" t="s">
        <v>524</v>
      </c>
      <c r="D82" s="284">
        <v>33</v>
      </c>
      <c r="E82" s="285" t="s">
        <v>525</v>
      </c>
    </row>
    <row r="83" spans="1:5" ht="25.5" x14ac:dyDescent="0.2">
      <c r="A83" s="330"/>
      <c r="B83" s="284">
        <v>43</v>
      </c>
      <c r="C83" s="285" t="s">
        <v>526</v>
      </c>
      <c r="D83" s="284">
        <v>34</v>
      </c>
      <c r="E83" s="285" t="s">
        <v>527</v>
      </c>
    </row>
    <row r="84" spans="1:5" ht="51" x14ac:dyDescent="0.2">
      <c r="A84" s="330"/>
      <c r="B84" s="284">
        <v>44</v>
      </c>
      <c r="C84" s="285" t="s">
        <v>528</v>
      </c>
      <c r="D84" s="284"/>
      <c r="E84" s="285"/>
    </row>
  </sheetData>
  <mergeCells count="19">
    <mergeCell ref="A66:A69"/>
    <mergeCell ref="A70:A75"/>
    <mergeCell ref="A77:A79"/>
    <mergeCell ref="A80:A84"/>
    <mergeCell ref="A32:E32"/>
    <mergeCell ref="A34:A46"/>
    <mergeCell ref="A48:A54"/>
    <mergeCell ref="B1:D1"/>
    <mergeCell ref="B2:D2"/>
    <mergeCell ref="B4:C4"/>
    <mergeCell ref="B6:E6"/>
    <mergeCell ref="B8:E8"/>
    <mergeCell ref="A10:E10"/>
    <mergeCell ref="A15:A20"/>
    <mergeCell ref="A21:A25"/>
    <mergeCell ref="A26:A27"/>
    <mergeCell ref="A28:A30"/>
    <mergeCell ref="A55:A58"/>
    <mergeCell ref="A59:A65"/>
  </mergeCells>
  <pageMargins left="0.7" right="0.7" top="0.75" bottom="0.75" header="0.3" footer="0.3"/>
  <pageSetup paperSize="14" scale="76" orientation="landscape" horizontalDpi="4294967293"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F18"/>
  <sheetViews>
    <sheetView topLeftCell="A4" zoomScaleNormal="100" workbookViewId="0">
      <pane ySplit="2" topLeftCell="A6" activePane="bottomLeft" state="frozen"/>
      <selection activeCell="A4" sqref="A4"/>
      <selection pane="bottomLeft" activeCell="A16" sqref="A16"/>
    </sheetView>
  </sheetViews>
  <sheetFormatPr baseColWidth="10" defaultColWidth="10.5703125" defaultRowHeight="18.75" x14ac:dyDescent="0.3"/>
  <cols>
    <col min="1" max="1" width="55.28515625" style="6" customWidth="1"/>
    <col min="2" max="2" width="16.7109375" style="7" customWidth="1"/>
    <col min="3" max="3" width="17.42578125" style="8" customWidth="1"/>
    <col min="4" max="4" width="14.85546875" style="8" bestFit="1" customWidth="1"/>
    <col min="5" max="5" width="17.42578125" style="8" customWidth="1"/>
    <col min="6" max="6" width="44.42578125" style="6" customWidth="1"/>
    <col min="7" max="7" width="10.5703125" customWidth="1"/>
  </cols>
  <sheetData>
    <row r="1" spans="1:6" ht="22.5" customHeight="1" x14ac:dyDescent="0.25">
      <c r="A1" s="339" t="s">
        <v>0</v>
      </c>
      <c r="B1" s="339"/>
      <c r="C1" s="339"/>
      <c r="D1" s="339"/>
      <c r="E1" s="339"/>
      <c r="F1" s="339"/>
    </row>
    <row r="2" spans="1:6" x14ac:dyDescent="0.3">
      <c r="A2" s="334" t="s">
        <v>17</v>
      </c>
      <c r="B2" s="334"/>
      <c r="C2" s="334"/>
      <c r="D2" s="334"/>
      <c r="E2" s="334"/>
      <c r="F2" s="334"/>
    </row>
    <row r="3" spans="1:6" x14ac:dyDescent="0.3">
      <c r="A3" s="335" t="s">
        <v>18</v>
      </c>
      <c r="B3" s="336"/>
      <c r="C3" s="336"/>
      <c r="D3" s="336"/>
      <c r="E3" s="336"/>
      <c r="F3" s="337"/>
    </row>
    <row r="4" spans="1:6" ht="28.5" customHeight="1" x14ac:dyDescent="0.25">
      <c r="A4" s="340" t="s">
        <v>19</v>
      </c>
      <c r="B4" s="338" t="s">
        <v>20</v>
      </c>
      <c r="C4" s="338"/>
      <c r="D4" s="338"/>
      <c r="E4" s="338"/>
      <c r="F4" s="14" t="s">
        <v>21</v>
      </c>
    </row>
    <row r="5" spans="1:6" ht="46.5" customHeight="1" x14ac:dyDescent="0.3">
      <c r="A5" s="340"/>
      <c r="B5" s="16" t="s">
        <v>22</v>
      </c>
      <c r="C5" s="16" t="s">
        <v>23</v>
      </c>
      <c r="D5" s="16" t="s">
        <v>24</v>
      </c>
      <c r="E5" s="16" t="s">
        <v>25</v>
      </c>
      <c r="F5" s="15"/>
    </row>
    <row r="6" spans="1:6" ht="25.5" x14ac:dyDescent="0.25">
      <c r="A6" s="295" t="s">
        <v>529</v>
      </c>
      <c r="B6" s="297" t="s">
        <v>530</v>
      </c>
      <c r="C6" s="297" t="s">
        <v>531</v>
      </c>
      <c r="D6" s="297" t="s">
        <v>532</v>
      </c>
      <c r="E6" s="297" t="s">
        <v>533</v>
      </c>
      <c r="F6" s="298" t="s">
        <v>116</v>
      </c>
    </row>
    <row r="7" spans="1:6" ht="25.5" x14ac:dyDescent="0.25">
      <c r="A7" s="299" t="s">
        <v>534</v>
      </c>
      <c r="B7" s="297"/>
      <c r="C7" s="297"/>
      <c r="D7" s="297" t="s">
        <v>535</v>
      </c>
      <c r="E7" s="297" t="s">
        <v>536</v>
      </c>
      <c r="F7" s="298" t="s">
        <v>116</v>
      </c>
    </row>
    <row r="8" spans="1:6" ht="63.75" x14ac:dyDescent="0.25">
      <c r="A8" s="300" t="s">
        <v>537</v>
      </c>
      <c r="B8" s="297"/>
      <c r="C8" s="297"/>
      <c r="D8" s="301" t="s">
        <v>538</v>
      </c>
      <c r="E8" s="297" t="s">
        <v>539</v>
      </c>
      <c r="F8" s="298" t="s">
        <v>116</v>
      </c>
    </row>
    <row r="9" spans="1:6" ht="25.5" x14ac:dyDescent="0.25">
      <c r="A9" s="388" t="s">
        <v>540</v>
      </c>
      <c r="B9" s="297"/>
      <c r="C9" s="297"/>
      <c r="D9" s="297" t="s">
        <v>541</v>
      </c>
      <c r="E9" s="297" t="s">
        <v>542</v>
      </c>
      <c r="F9" s="298" t="s">
        <v>116</v>
      </c>
    </row>
    <row r="10" spans="1:6" ht="38.25" x14ac:dyDescent="0.25">
      <c r="A10" s="300" t="s">
        <v>543</v>
      </c>
      <c r="B10" s="301"/>
      <c r="C10" s="301"/>
      <c r="D10" s="301"/>
      <c r="E10" s="301">
        <v>9</v>
      </c>
      <c r="F10" s="301" t="s">
        <v>116</v>
      </c>
    </row>
    <row r="11" spans="1:6" ht="51" x14ac:dyDescent="0.25">
      <c r="A11" s="295" t="s">
        <v>544</v>
      </c>
      <c r="B11" s="302"/>
      <c r="C11" s="302"/>
      <c r="D11" s="301" t="s">
        <v>545</v>
      </c>
      <c r="E11" s="301" t="s">
        <v>546</v>
      </c>
      <c r="F11" s="301" t="s">
        <v>116</v>
      </c>
    </row>
    <row r="12" spans="1:6" ht="38.25" x14ac:dyDescent="0.25">
      <c r="A12" s="295" t="s">
        <v>547</v>
      </c>
      <c r="B12" s="302"/>
      <c r="C12" s="302"/>
      <c r="D12" s="302" t="s">
        <v>548</v>
      </c>
      <c r="E12" s="302"/>
      <c r="F12" s="301" t="s">
        <v>549</v>
      </c>
    </row>
    <row r="13" spans="1:6" ht="38.25" x14ac:dyDescent="0.25">
      <c r="A13" s="295" t="s">
        <v>550</v>
      </c>
      <c r="B13" s="302"/>
      <c r="C13" s="302"/>
      <c r="D13" s="302">
        <v>15</v>
      </c>
      <c r="E13" s="302" t="s">
        <v>551</v>
      </c>
      <c r="F13" s="301" t="s">
        <v>552</v>
      </c>
    </row>
    <row r="14" spans="1:6" s="308" customFormat="1" ht="63.75" x14ac:dyDescent="0.25">
      <c r="A14" s="305" t="s">
        <v>553</v>
      </c>
      <c r="B14" s="306"/>
      <c r="C14" s="307"/>
      <c r="D14" s="306" t="s">
        <v>554</v>
      </c>
      <c r="E14" s="307" t="s">
        <v>555</v>
      </c>
      <c r="F14" s="306" t="s">
        <v>116</v>
      </c>
    </row>
    <row r="15" spans="1:6" s="308" customFormat="1" ht="38.25" x14ac:dyDescent="0.25">
      <c r="A15" s="389" t="s">
        <v>560</v>
      </c>
      <c r="B15" s="306"/>
      <c r="C15" s="307"/>
      <c r="D15" s="306" t="s">
        <v>554</v>
      </c>
      <c r="E15" s="307" t="s">
        <v>555</v>
      </c>
      <c r="F15" s="306" t="s">
        <v>116</v>
      </c>
    </row>
    <row r="16" spans="1:6" s="308" customFormat="1" ht="38.25" x14ac:dyDescent="0.25">
      <c r="A16" s="389" t="s">
        <v>561</v>
      </c>
      <c r="B16" s="306"/>
      <c r="C16" s="307"/>
      <c r="D16" s="306" t="s">
        <v>554</v>
      </c>
      <c r="E16" s="307" t="s">
        <v>555</v>
      </c>
      <c r="F16" s="306" t="s">
        <v>116</v>
      </c>
    </row>
    <row r="17" spans="1:6" ht="38.25" x14ac:dyDescent="0.25">
      <c r="A17" s="303" t="s">
        <v>556</v>
      </c>
      <c r="B17" s="301">
        <v>9</v>
      </c>
      <c r="C17" s="302">
        <v>8</v>
      </c>
      <c r="D17" s="304">
        <v>19.2</v>
      </c>
      <c r="E17" s="302" t="s">
        <v>557</v>
      </c>
      <c r="F17" s="301" t="s">
        <v>116</v>
      </c>
    </row>
    <row r="18" spans="1:6" ht="25.5" x14ac:dyDescent="0.25">
      <c r="A18" s="300" t="s">
        <v>559</v>
      </c>
      <c r="B18" s="301"/>
      <c r="C18" s="302"/>
      <c r="D18" s="301" t="s">
        <v>558</v>
      </c>
      <c r="E18" s="302">
        <v>33</v>
      </c>
      <c r="F18" s="301" t="s">
        <v>549</v>
      </c>
    </row>
  </sheetData>
  <autoFilter ref="A5:F5" xr:uid="{97BC7759-CA8C-4839-90B6-7DE7BFD13886}"/>
  <mergeCells count="5">
    <mergeCell ref="A2:F2"/>
    <mergeCell ref="A3:F3"/>
    <mergeCell ref="B4:E4"/>
    <mergeCell ref="A1:F1"/>
    <mergeCell ref="A4:A5"/>
  </mergeCells>
  <phoneticPr fontId="21"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2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41"/>
  <sheetViews>
    <sheetView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R38" sqref="R38"/>
    </sheetView>
  </sheetViews>
  <sheetFormatPr baseColWidth="10" defaultColWidth="11.42578125" defaultRowHeight="24" customHeight="1" x14ac:dyDescent="0.2"/>
  <cols>
    <col min="1" max="1" width="4.5703125" style="5" customWidth="1"/>
    <col min="2" max="2" width="25.140625" style="5" customWidth="1"/>
    <col min="3" max="3" width="33.140625" style="5" customWidth="1"/>
    <col min="4" max="4" width="28" style="251" customWidth="1"/>
    <col min="5" max="5" width="19.42578125" style="251" customWidth="1"/>
    <col min="6" max="6" width="22.85546875" style="252" customWidth="1"/>
    <col min="7" max="7" width="16.85546875" style="5" customWidth="1"/>
    <col min="8" max="8" width="38.28515625" style="5" customWidth="1"/>
    <col min="9" max="9" width="11.7109375" style="253" customWidth="1"/>
    <col min="10" max="10" width="13.140625" style="5" customWidth="1"/>
    <col min="11" max="11" width="57.42578125" style="5" customWidth="1"/>
    <col min="12" max="12" width="20" style="5" customWidth="1"/>
    <col min="13" max="13" width="9.42578125" style="5" customWidth="1"/>
    <col min="14" max="14" width="10.7109375" style="5" customWidth="1"/>
    <col min="15" max="15" width="11.28515625" style="5" customWidth="1"/>
    <col min="16" max="16" width="17.140625" style="5" customWidth="1"/>
    <col min="17" max="17" width="25" style="5" customWidth="1"/>
    <col min="18" max="18" width="20.5703125" style="5" customWidth="1"/>
    <col min="19" max="19" width="26" style="5" customWidth="1"/>
    <col min="20" max="20" width="18.5703125" style="5" customWidth="1"/>
    <col min="21" max="21" width="13.85546875" style="5" customWidth="1"/>
    <col min="22" max="22" width="11.42578125" style="5" customWidth="1"/>
    <col min="23" max="24" width="17.42578125" style="5" customWidth="1"/>
    <col min="25" max="25" width="63.140625" style="5" customWidth="1"/>
    <col min="26" max="16384" width="11.42578125" style="5"/>
  </cols>
  <sheetData>
    <row r="1" spans="1:24" s="184" customFormat="1" ht="21.75" customHeight="1" x14ac:dyDescent="0.25">
      <c r="A1" s="374" t="s">
        <v>0</v>
      </c>
      <c r="B1" s="374"/>
      <c r="C1" s="374"/>
      <c r="D1" s="374"/>
      <c r="E1" s="374"/>
      <c r="F1" s="374"/>
      <c r="G1"/>
      <c r="H1"/>
      <c r="I1" s="35"/>
      <c r="J1"/>
      <c r="K1"/>
      <c r="L1"/>
      <c r="M1"/>
      <c r="N1"/>
      <c r="O1" s="34"/>
      <c r="P1"/>
      <c r="Q1"/>
      <c r="R1"/>
      <c r="S1"/>
      <c r="T1"/>
      <c r="U1"/>
      <c r="V1"/>
      <c r="W1"/>
      <c r="X1"/>
    </row>
    <row r="2" spans="1:24" s="184" customFormat="1" ht="13.5" customHeight="1" x14ac:dyDescent="0.3">
      <c r="A2" s="334" t="s">
        <v>26</v>
      </c>
      <c r="B2" s="334"/>
      <c r="C2" s="334"/>
      <c r="D2" s="334"/>
      <c r="E2" s="334"/>
      <c r="F2" s="334"/>
      <c r="G2"/>
      <c r="H2"/>
      <c r="I2" s="35"/>
      <c r="J2"/>
      <c r="K2"/>
      <c r="L2"/>
      <c r="M2"/>
      <c r="N2"/>
      <c r="O2" s="34"/>
      <c r="P2"/>
      <c r="Q2"/>
      <c r="R2"/>
      <c r="S2"/>
      <c r="T2"/>
      <c r="U2"/>
      <c r="V2"/>
      <c r="W2"/>
      <c r="X2"/>
    </row>
    <row r="3" spans="1:24" s="185" customFormat="1" ht="24" customHeight="1" x14ac:dyDescent="0.25">
      <c r="A3" s="372" t="s">
        <v>6</v>
      </c>
      <c r="B3" s="372" t="s">
        <v>27</v>
      </c>
      <c r="C3" s="372" t="s">
        <v>28</v>
      </c>
      <c r="D3" s="372" t="s">
        <v>29</v>
      </c>
      <c r="E3" s="372" t="s">
        <v>30</v>
      </c>
      <c r="F3" s="372" t="s">
        <v>31</v>
      </c>
      <c r="G3" s="372" t="s">
        <v>32</v>
      </c>
      <c r="H3" s="372" t="s">
        <v>33</v>
      </c>
      <c r="I3" s="372" t="s">
        <v>34</v>
      </c>
      <c r="J3" s="372" t="s">
        <v>35</v>
      </c>
      <c r="K3" s="372" t="s">
        <v>36</v>
      </c>
      <c r="L3" s="375" t="s">
        <v>37</v>
      </c>
      <c r="M3" s="376"/>
      <c r="N3" s="377"/>
      <c r="O3" s="32"/>
      <c r="P3" s="19"/>
      <c r="Q3" s="372" t="s">
        <v>38</v>
      </c>
      <c r="R3" s="372" t="s">
        <v>39</v>
      </c>
      <c r="S3" s="372" t="s">
        <v>40</v>
      </c>
      <c r="T3" s="372" t="s">
        <v>41</v>
      </c>
      <c r="U3" s="372" t="s">
        <v>42</v>
      </c>
      <c r="V3" s="372"/>
      <c r="W3" s="372" t="s">
        <v>43</v>
      </c>
      <c r="X3" s="372" t="s">
        <v>44</v>
      </c>
    </row>
    <row r="4" spans="1:24" s="186" customFormat="1" ht="42.75" customHeight="1" x14ac:dyDescent="0.25">
      <c r="A4" s="372"/>
      <c r="B4" s="372"/>
      <c r="C4" s="372"/>
      <c r="D4" s="372"/>
      <c r="E4" s="372"/>
      <c r="F4" s="372"/>
      <c r="G4" s="372"/>
      <c r="H4" s="372"/>
      <c r="I4" s="372"/>
      <c r="J4" s="372"/>
      <c r="K4" s="372"/>
      <c r="L4" s="29" t="s">
        <v>45</v>
      </c>
      <c r="M4" s="29" t="s">
        <v>46</v>
      </c>
      <c r="N4" s="29" t="s">
        <v>47</v>
      </c>
      <c r="O4" s="31" t="s">
        <v>112</v>
      </c>
      <c r="P4" s="29" t="s">
        <v>48</v>
      </c>
      <c r="Q4" s="372"/>
      <c r="R4" s="372"/>
      <c r="S4" s="372"/>
      <c r="T4" s="372"/>
      <c r="U4" s="24" t="s">
        <v>49</v>
      </c>
      <c r="V4" s="24" t="s">
        <v>50</v>
      </c>
      <c r="W4" s="372"/>
      <c r="X4" s="372"/>
    </row>
    <row r="5" spans="1:24" ht="288" customHeight="1" x14ac:dyDescent="0.2">
      <c r="A5" s="345">
        <v>5</v>
      </c>
      <c r="B5" s="350" t="s">
        <v>54</v>
      </c>
      <c r="C5" s="373" t="s">
        <v>55</v>
      </c>
      <c r="D5" s="225" t="s">
        <v>56</v>
      </c>
      <c r="E5" s="346" t="s">
        <v>57</v>
      </c>
      <c r="F5" s="221" t="s">
        <v>58</v>
      </c>
      <c r="G5" s="347" t="s">
        <v>59</v>
      </c>
      <c r="H5" s="226" t="s">
        <v>243</v>
      </c>
      <c r="I5" s="227" t="s">
        <v>51</v>
      </c>
      <c r="J5" s="228"/>
      <c r="K5" s="229" t="s">
        <v>562</v>
      </c>
      <c r="L5" s="183" t="s">
        <v>244</v>
      </c>
      <c r="M5" s="228"/>
      <c r="N5" s="228"/>
      <c r="O5" s="227" t="s">
        <v>51</v>
      </c>
      <c r="P5" s="183" t="s">
        <v>245</v>
      </c>
      <c r="Q5" s="183" t="s">
        <v>246</v>
      </c>
      <c r="R5" s="183" t="s">
        <v>564</v>
      </c>
      <c r="S5" s="230" t="s">
        <v>566</v>
      </c>
      <c r="T5" s="183" t="s">
        <v>111</v>
      </c>
      <c r="U5" s="231">
        <v>44562</v>
      </c>
      <c r="V5" s="231">
        <v>44926</v>
      </c>
      <c r="W5" s="228"/>
      <c r="X5" s="228"/>
    </row>
    <row r="6" spans="1:24" ht="60" x14ac:dyDescent="0.2">
      <c r="A6" s="345"/>
      <c r="B6" s="351"/>
      <c r="C6" s="373"/>
      <c r="D6" s="353" t="s">
        <v>60</v>
      </c>
      <c r="E6" s="346"/>
      <c r="F6" s="353" t="s">
        <v>61</v>
      </c>
      <c r="G6" s="347"/>
      <c r="H6" s="226" t="s">
        <v>247</v>
      </c>
      <c r="I6" s="227"/>
      <c r="J6" s="227" t="s">
        <v>51</v>
      </c>
      <c r="K6" s="194" t="s">
        <v>408</v>
      </c>
      <c r="L6" s="183" t="s">
        <v>248</v>
      </c>
      <c r="M6" s="228"/>
      <c r="N6" s="228"/>
      <c r="O6" s="227" t="s">
        <v>51</v>
      </c>
      <c r="P6" s="183" t="s">
        <v>249</v>
      </c>
      <c r="Q6" s="183" t="s">
        <v>250</v>
      </c>
      <c r="R6" s="183" t="s">
        <v>565</v>
      </c>
      <c r="S6" s="309" t="s">
        <v>567</v>
      </c>
      <c r="T6" s="183" t="s">
        <v>251</v>
      </c>
      <c r="U6" s="231">
        <v>44562</v>
      </c>
      <c r="V6" s="231">
        <v>44926</v>
      </c>
      <c r="W6" s="232"/>
      <c r="X6" s="228"/>
    </row>
    <row r="7" spans="1:24" ht="81.75" customHeight="1" x14ac:dyDescent="0.2">
      <c r="A7" s="345"/>
      <c r="B7" s="351"/>
      <c r="C7" s="373"/>
      <c r="D7" s="355"/>
      <c r="E7" s="346"/>
      <c r="F7" s="354"/>
      <c r="G7" s="347"/>
      <c r="H7" s="226" t="s">
        <v>254</v>
      </c>
      <c r="I7" s="227" t="s">
        <v>51</v>
      </c>
      <c r="J7" s="228"/>
      <c r="K7" s="194" t="s">
        <v>293</v>
      </c>
      <c r="L7" s="230" t="s">
        <v>255</v>
      </c>
      <c r="M7" s="228"/>
      <c r="N7" s="228"/>
      <c r="O7" s="227" t="s">
        <v>51</v>
      </c>
      <c r="P7" s="183" t="s">
        <v>321</v>
      </c>
      <c r="Q7" s="187" t="s">
        <v>256</v>
      </c>
      <c r="R7" s="183" t="s">
        <v>257</v>
      </c>
      <c r="S7" s="183" t="s">
        <v>258</v>
      </c>
      <c r="T7" s="183" t="s">
        <v>111</v>
      </c>
      <c r="U7" s="231">
        <v>44562</v>
      </c>
      <c r="V7" s="231">
        <v>44926</v>
      </c>
      <c r="W7" s="232"/>
      <c r="X7" s="228"/>
    </row>
    <row r="8" spans="1:24" ht="129" customHeight="1" x14ac:dyDescent="0.2">
      <c r="A8" s="345"/>
      <c r="B8" s="351"/>
      <c r="C8" s="373"/>
      <c r="D8" s="221" t="s">
        <v>53</v>
      </c>
      <c r="E8" s="346"/>
      <c r="F8" s="354"/>
      <c r="G8" s="347"/>
      <c r="H8" s="183" t="s">
        <v>336</v>
      </c>
      <c r="I8" s="227" t="s">
        <v>51</v>
      </c>
      <c r="J8" s="228"/>
      <c r="K8" s="233" t="s">
        <v>338</v>
      </c>
      <c r="L8" s="183" t="s">
        <v>339</v>
      </c>
      <c r="M8" s="228"/>
      <c r="N8" s="228"/>
      <c r="O8" s="234" t="s">
        <v>51</v>
      </c>
      <c r="P8" s="183" t="s">
        <v>340</v>
      </c>
      <c r="Q8" s="183" t="s">
        <v>341</v>
      </c>
      <c r="R8" s="183" t="s">
        <v>345</v>
      </c>
      <c r="S8" s="183" t="s">
        <v>344</v>
      </c>
      <c r="T8" s="183" t="s">
        <v>111</v>
      </c>
      <c r="U8" s="231">
        <v>44562</v>
      </c>
      <c r="V8" s="231">
        <v>44926</v>
      </c>
      <c r="W8" s="232"/>
      <c r="X8" s="228"/>
    </row>
    <row r="9" spans="1:24" ht="48.75" customHeight="1" x14ac:dyDescent="0.2">
      <c r="A9" s="345"/>
      <c r="B9" s="351"/>
      <c r="C9" s="373"/>
      <c r="D9" s="225" t="s">
        <v>62</v>
      </c>
      <c r="E9" s="346"/>
      <c r="F9" s="326" t="s">
        <v>63</v>
      </c>
      <c r="G9" s="347"/>
      <c r="H9" s="350" t="s">
        <v>261</v>
      </c>
      <c r="I9" s="360" t="s">
        <v>51</v>
      </c>
      <c r="J9" s="341"/>
      <c r="K9" s="367" t="s">
        <v>294</v>
      </c>
      <c r="L9" s="350" t="s">
        <v>259</v>
      </c>
      <c r="M9" s="341"/>
      <c r="N9" s="341"/>
      <c r="O9" s="360" t="s">
        <v>51</v>
      </c>
      <c r="P9" s="356" t="s">
        <v>249</v>
      </c>
      <c r="Q9" s="350" t="s">
        <v>260</v>
      </c>
      <c r="R9" s="350" t="s">
        <v>295</v>
      </c>
      <c r="S9" s="350"/>
      <c r="T9" s="350" t="s">
        <v>251</v>
      </c>
      <c r="U9" s="364">
        <v>44562</v>
      </c>
      <c r="V9" s="364">
        <v>44926</v>
      </c>
      <c r="W9" s="341"/>
      <c r="X9" s="341"/>
    </row>
    <row r="10" spans="1:24" ht="57.75" customHeight="1" x14ac:dyDescent="0.2">
      <c r="A10" s="345"/>
      <c r="B10" s="351"/>
      <c r="C10" s="373"/>
      <c r="D10" s="225" t="s">
        <v>52</v>
      </c>
      <c r="E10" s="346"/>
      <c r="F10" s="327"/>
      <c r="G10" s="347"/>
      <c r="H10" s="351"/>
      <c r="I10" s="361"/>
      <c r="J10" s="342"/>
      <c r="K10" s="368"/>
      <c r="L10" s="351"/>
      <c r="M10" s="342"/>
      <c r="N10" s="342"/>
      <c r="O10" s="361"/>
      <c r="P10" s="357"/>
      <c r="Q10" s="351"/>
      <c r="R10" s="351"/>
      <c r="S10" s="351"/>
      <c r="T10" s="351"/>
      <c r="U10" s="365"/>
      <c r="V10" s="365"/>
      <c r="W10" s="342"/>
      <c r="X10" s="342"/>
    </row>
    <row r="11" spans="1:24" ht="33.75" customHeight="1" x14ac:dyDescent="0.2">
      <c r="A11" s="345"/>
      <c r="B11" s="351"/>
      <c r="C11" s="373"/>
      <c r="D11" s="225" t="s">
        <v>64</v>
      </c>
      <c r="E11" s="346"/>
      <c r="F11" s="327"/>
      <c r="G11" s="347"/>
      <c r="H11" s="351"/>
      <c r="I11" s="361"/>
      <c r="J11" s="342"/>
      <c r="K11" s="368"/>
      <c r="L11" s="351"/>
      <c r="M11" s="342"/>
      <c r="N11" s="342"/>
      <c r="O11" s="361"/>
      <c r="P11" s="357"/>
      <c r="Q11" s="351"/>
      <c r="R11" s="351"/>
      <c r="S11" s="351"/>
      <c r="T11" s="351"/>
      <c r="U11" s="365"/>
      <c r="V11" s="365"/>
      <c r="W11" s="342"/>
      <c r="X11" s="342"/>
    </row>
    <row r="12" spans="1:24" ht="62.25" customHeight="1" x14ac:dyDescent="0.2">
      <c r="A12" s="345"/>
      <c r="B12" s="351"/>
      <c r="C12" s="373"/>
      <c r="D12" s="225" t="s">
        <v>65</v>
      </c>
      <c r="E12" s="346"/>
      <c r="F12" s="328"/>
      <c r="G12" s="347"/>
      <c r="H12" s="352"/>
      <c r="I12" s="362"/>
      <c r="J12" s="343"/>
      <c r="K12" s="369"/>
      <c r="L12" s="352"/>
      <c r="M12" s="343"/>
      <c r="N12" s="343"/>
      <c r="O12" s="362"/>
      <c r="P12" s="358"/>
      <c r="Q12" s="352"/>
      <c r="R12" s="352"/>
      <c r="S12" s="352"/>
      <c r="T12" s="352"/>
      <c r="U12" s="366"/>
      <c r="V12" s="366"/>
      <c r="W12" s="343"/>
      <c r="X12" s="343"/>
    </row>
    <row r="13" spans="1:24" ht="129" customHeight="1" x14ac:dyDescent="0.2">
      <c r="A13" s="345"/>
      <c r="B13" s="351"/>
      <c r="C13" s="373"/>
      <c r="D13" s="326" t="s">
        <v>66</v>
      </c>
      <c r="E13" s="346"/>
      <c r="F13" s="346" t="s">
        <v>67</v>
      </c>
      <c r="G13" s="347"/>
      <c r="H13" s="187" t="s">
        <v>311</v>
      </c>
      <c r="I13" s="227" t="s">
        <v>51</v>
      </c>
      <c r="J13" s="228"/>
      <c r="K13" s="235" t="s">
        <v>312</v>
      </c>
      <c r="L13" s="183" t="s">
        <v>313</v>
      </c>
      <c r="M13" s="228"/>
      <c r="N13" s="228"/>
      <c r="O13" s="234" t="s">
        <v>51</v>
      </c>
      <c r="P13" s="183" t="s">
        <v>314</v>
      </c>
      <c r="Q13" s="183" t="s">
        <v>328</v>
      </c>
      <c r="R13" s="183" t="s">
        <v>315</v>
      </c>
      <c r="S13" s="183" t="s">
        <v>316</v>
      </c>
      <c r="T13" s="183" t="s">
        <v>111</v>
      </c>
      <c r="U13" s="231">
        <v>44562</v>
      </c>
      <c r="V13" s="231">
        <v>44926</v>
      </c>
      <c r="W13" s="232"/>
      <c r="X13" s="228"/>
    </row>
    <row r="14" spans="1:24" ht="84.75" customHeight="1" x14ac:dyDescent="0.2">
      <c r="A14" s="345"/>
      <c r="B14" s="351"/>
      <c r="C14" s="373"/>
      <c r="D14" s="328"/>
      <c r="E14" s="346"/>
      <c r="F14" s="346"/>
      <c r="G14" s="347"/>
      <c r="H14" s="183" t="s">
        <v>335</v>
      </c>
      <c r="I14" s="227" t="s">
        <v>51</v>
      </c>
      <c r="J14" s="228"/>
      <c r="K14" s="235" t="s">
        <v>337</v>
      </c>
      <c r="L14" s="183" t="s">
        <v>339</v>
      </c>
      <c r="M14" s="228"/>
      <c r="N14" s="228"/>
      <c r="O14" s="234" t="s">
        <v>51</v>
      </c>
      <c r="P14" s="183" t="s">
        <v>340</v>
      </c>
      <c r="Q14" s="183" t="s">
        <v>341</v>
      </c>
      <c r="R14" s="183" t="s">
        <v>343</v>
      </c>
      <c r="S14" s="183" t="s">
        <v>342</v>
      </c>
      <c r="T14" s="183" t="s">
        <v>111</v>
      </c>
      <c r="U14" s="231">
        <v>44562</v>
      </c>
      <c r="V14" s="231">
        <v>44926</v>
      </c>
      <c r="W14" s="232"/>
      <c r="X14" s="228"/>
    </row>
    <row r="15" spans="1:24" ht="118.5" customHeight="1" x14ac:dyDescent="0.2">
      <c r="A15" s="345"/>
      <c r="B15" s="351"/>
      <c r="C15" s="373"/>
      <c r="D15" s="220"/>
      <c r="E15" s="346"/>
      <c r="F15" s="346"/>
      <c r="G15" s="347"/>
      <c r="H15" s="183" t="s">
        <v>346</v>
      </c>
      <c r="I15" s="227" t="s">
        <v>51</v>
      </c>
      <c r="J15" s="228"/>
      <c r="K15" s="235" t="s">
        <v>351</v>
      </c>
      <c r="L15" s="183" t="s">
        <v>332</v>
      </c>
      <c r="M15" s="228"/>
      <c r="N15" s="228"/>
      <c r="O15" s="234" t="s">
        <v>51</v>
      </c>
      <c r="P15" s="183" t="s">
        <v>347</v>
      </c>
      <c r="Q15" s="183" t="s">
        <v>333</v>
      </c>
      <c r="R15" s="183" t="s">
        <v>348</v>
      </c>
      <c r="S15" s="183" t="s">
        <v>352</v>
      </c>
      <c r="T15" s="183" t="s">
        <v>111</v>
      </c>
      <c r="U15" s="231">
        <v>44562</v>
      </c>
      <c r="V15" s="231">
        <v>44926</v>
      </c>
      <c r="W15" s="232"/>
      <c r="X15" s="228"/>
    </row>
    <row r="16" spans="1:24" ht="84" customHeight="1" x14ac:dyDescent="0.2">
      <c r="A16" s="345"/>
      <c r="B16" s="351"/>
      <c r="C16" s="373"/>
      <c r="D16" s="225" t="s">
        <v>68</v>
      </c>
      <c r="E16" s="346"/>
      <c r="F16" s="346"/>
      <c r="G16" s="347"/>
      <c r="H16" s="183" t="s">
        <v>318</v>
      </c>
      <c r="I16" s="227" t="s">
        <v>51</v>
      </c>
      <c r="J16" s="228"/>
      <c r="K16" s="235" t="s">
        <v>329</v>
      </c>
      <c r="L16" s="183" t="s">
        <v>268</v>
      </c>
      <c r="M16" s="228"/>
      <c r="N16" s="228"/>
      <c r="O16" s="227" t="s">
        <v>51</v>
      </c>
      <c r="P16" s="183" t="s">
        <v>319</v>
      </c>
      <c r="Q16" s="187" t="s">
        <v>110</v>
      </c>
      <c r="R16" s="183" t="s">
        <v>320</v>
      </c>
      <c r="S16" s="183" t="s">
        <v>368</v>
      </c>
      <c r="T16" s="183" t="s">
        <v>111</v>
      </c>
      <c r="U16" s="231">
        <v>44562</v>
      </c>
      <c r="V16" s="231">
        <v>44926</v>
      </c>
      <c r="W16" s="232"/>
      <c r="X16" s="228"/>
    </row>
    <row r="17" spans="1:24" ht="80.25" customHeight="1" x14ac:dyDescent="0.2">
      <c r="A17" s="345"/>
      <c r="B17" s="351"/>
      <c r="C17" s="373"/>
      <c r="D17" s="225" t="s">
        <v>69</v>
      </c>
      <c r="E17" s="346"/>
      <c r="F17" s="346" t="s">
        <v>70</v>
      </c>
      <c r="G17" s="347"/>
      <c r="H17" s="183" t="s">
        <v>322</v>
      </c>
      <c r="I17" s="227" t="s">
        <v>51</v>
      </c>
      <c r="J17" s="228"/>
      <c r="K17" s="235" t="s">
        <v>330</v>
      </c>
      <c r="L17" s="183" t="s">
        <v>284</v>
      </c>
      <c r="M17" s="228"/>
      <c r="N17" s="228"/>
      <c r="O17" s="227" t="s">
        <v>51</v>
      </c>
      <c r="P17" s="183" t="s">
        <v>268</v>
      </c>
      <c r="Q17" s="183" t="s">
        <v>324</v>
      </c>
      <c r="R17" s="183" t="s">
        <v>331</v>
      </c>
      <c r="S17" s="183" t="s">
        <v>325</v>
      </c>
      <c r="T17" s="183" t="s">
        <v>111</v>
      </c>
      <c r="U17" s="231">
        <v>44562</v>
      </c>
      <c r="V17" s="231">
        <v>44926</v>
      </c>
      <c r="W17" s="232"/>
      <c r="X17" s="228"/>
    </row>
    <row r="18" spans="1:24" ht="87" customHeight="1" x14ac:dyDescent="0.2">
      <c r="A18" s="345"/>
      <c r="B18" s="351"/>
      <c r="C18" s="373"/>
      <c r="D18" s="225" t="s">
        <v>71</v>
      </c>
      <c r="E18" s="346"/>
      <c r="F18" s="346"/>
      <c r="G18" s="347"/>
      <c r="H18" s="183" t="s">
        <v>326</v>
      </c>
      <c r="I18" s="227" t="s">
        <v>51</v>
      </c>
      <c r="J18" s="236"/>
      <c r="K18" s="235" t="s">
        <v>327</v>
      </c>
      <c r="L18" s="183" t="s">
        <v>332</v>
      </c>
      <c r="M18" s="228"/>
      <c r="N18" s="228"/>
      <c r="O18" s="227" t="s">
        <v>51</v>
      </c>
      <c r="P18" s="183" t="s">
        <v>268</v>
      </c>
      <c r="Q18" s="183" t="s">
        <v>333</v>
      </c>
      <c r="R18" s="223" t="s">
        <v>334</v>
      </c>
      <c r="S18" s="237" t="s">
        <v>353</v>
      </c>
      <c r="T18" s="183" t="s">
        <v>111</v>
      </c>
      <c r="U18" s="231">
        <v>44562</v>
      </c>
      <c r="V18" s="231">
        <v>44926</v>
      </c>
      <c r="W18" s="232"/>
      <c r="X18" s="236"/>
    </row>
    <row r="19" spans="1:24" ht="87" customHeight="1" x14ac:dyDescent="0.2">
      <c r="A19" s="183"/>
      <c r="B19" s="351"/>
      <c r="C19" s="221"/>
      <c r="D19" s="225"/>
      <c r="E19" s="219"/>
      <c r="F19" s="225"/>
      <c r="G19" s="238"/>
      <c r="H19" s="183" t="s">
        <v>363</v>
      </c>
      <c r="I19" s="227" t="s">
        <v>51</v>
      </c>
      <c r="J19" s="236"/>
      <c r="K19" s="239" t="s">
        <v>360</v>
      </c>
      <c r="L19" s="183" t="s">
        <v>332</v>
      </c>
      <c r="M19" s="228"/>
      <c r="N19" s="228"/>
      <c r="O19" s="227" t="s">
        <v>51</v>
      </c>
      <c r="P19" s="183" t="s">
        <v>354</v>
      </c>
      <c r="Q19" s="183" t="s">
        <v>355</v>
      </c>
      <c r="R19" s="223" t="s">
        <v>356</v>
      </c>
      <c r="S19" s="237"/>
      <c r="T19" s="183" t="s">
        <v>272</v>
      </c>
      <c r="U19" s="231">
        <v>44562</v>
      </c>
      <c r="V19" s="231">
        <v>44926</v>
      </c>
      <c r="W19" s="232"/>
      <c r="X19" s="236"/>
    </row>
    <row r="20" spans="1:24" ht="87" customHeight="1" x14ac:dyDescent="0.2">
      <c r="A20" s="183"/>
      <c r="B20" s="351"/>
      <c r="C20" s="221"/>
      <c r="D20" s="225"/>
      <c r="E20" s="219"/>
      <c r="F20" s="225"/>
      <c r="G20" s="238"/>
      <c r="H20" s="183" t="s">
        <v>358</v>
      </c>
      <c r="I20" s="227" t="s">
        <v>51</v>
      </c>
      <c r="J20" s="236"/>
      <c r="K20" s="235" t="s">
        <v>361</v>
      </c>
      <c r="L20" s="183" t="s">
        <v>332</v>
      </c>
      <c r="M20" s="228"/>
      <c r="N20" s="228"/>
      <c r="O20" s="227" t="s">
        <v>51</v>
      </c>
      <c r="P20" s="183" t="s">
        <v>332</v>
      </c>
      <c r="Q20" s="183" t="s">
        <v>355</v>
      </c>
      <c r="R20" s="223" t="s">
        <v>357</v>
      </c>
      <c r="S20" s="237"/>
      <c r="T20" s="183" t="s">
        <v>272</v>
      </c>
      <c r="U20" s="231">
        <v>44562</v>
      </c>
      <c r="V20" s="231">
        <v>44926</v>
      </c>
      <c r="W20" s="232"/>
      <c r="X20" s="236"/>
    </row>
    <row r="21" spans="1:24" ht="87" customHeight="1" x14ac:dyDescent="0.2">
      <c r="A21" s="183"/>
      <c r="B21" s="352"/>
      <c r="C21" s="221"/>
      <c r="D21" s="225"/>
      <c r="E21" s="219"/>
      <c r="F21" s="225"/>
      <c r="G21" s="238"/>
      <c r="H21" s="183" t="s">
        <v>362</v>
      </c>
      <c r="I21" s="227" t="s">
        <v>51</v>
      </c>
      <c r="J21" s="236"/>
      <c r="K21" s="235" t="s">
        <v>359</v>
      </c>
      <c r="L21" s="183" t="s">
        <v>332</v>
      </c>
      <c r="M21" s="228"/>
      <c r="N21" s="228"/>
      <c r="O21" s="227" t="s">
        <v>51</v>
      </c>
      <c r="P21" s="183" t="s">
        <v>332</v>
      </c>
      <c r="Q21" s="183" t="s">
        <v>355</v>
      </c>
      <c r="R21" s="223" t="s">
        <v>364</v>
      </c>
      <c r="S21" s="237"/>
      <c r="T21" s="183" t="s">
        <v>272</v>
      </c>
      <c r="U21" s="231">
        <v>44562</v>
      </c>
      <c r="V21" s="231">
        <v>44926</v>
      </c>
      <c r="W21" s="232"/>
      <c r="X21" s="236"/>
    </row>
    <row r="22" spans="1:24" ht="174" customHeight="1" x14ac:dyDescent="0.2">
      <c r="A22" s="344">
        <v>6</v>
      </c>
      <c r="B22" s="350" t="s">
        <v>72</v>
      </c>
      <c r="C22" s="353" t="s">
        <v>73</v>
      </c>
      <c r="D22" s="346" t="s">
        <v>62</v>
      </c>
      <c r="E22" s="350" t="s">
        <v>296</v>
      </c>
      <c r="F22" s="225" t="s">
        <v>74</v>
      </c>
      <c r="G22" s="350" t="s">
        <v>75</v>
      </c>
      <c r="H22" s="183" t="s">
        <v>267</v>
      </c>
      <c r="I22" s="227" t="s">
        <v>51</v>
      </c>
      <c r="J22" s="236"/>
      <c r="K22" s="194" t="s">
        <v>317</v>
      </c>
      <c r="L22" s="183" t="s">
        <v>268</v>
      </c>
      <c r="M22" s="183"/>
      <c r="N22" s="183"/>
      <c r="O22" s="227" t="s">
        <v>51</v>
      </c>
      <c r="P22" s="183" t="s">
        <v>297</v>
      </c>
      <c r="Q22" s="183" t="s">
        <v>323</v>
      </c>
      <c r="R22" s="183" t="s">
        <v>298</v>
      </c>
      <c r="S22" s="183" t="s">
        <v>269</v>
      </c>
      <c r="T22" s="183" t="s">
        <v>111</v>
      </c>
      <c r="U22" s="231">
        <v>44562</v>
      </c>
      <c r="V22" s="231">
        <v>44926</v>
      </c>
      <c r="W22" s="232"/>
      <c r="X22" s="228"/>
    </row>
    <row r="23" spans="1:24" ht="173.25" customHeight="1" x14ac:dyDescent="0.2">
      <c r="A23" s="344"/>
      <c r="B23" s="351"/>
      <c r="C23" s="354"/>
      <c r="D23" s="346"/>
      <c r="E23" s="351"/>
      <c r="F23" s="225" t="s">
        <v>76</v>
      </c>
      <c r="G23" s="351"/>
      <c r="H23" s="183" t="s">
        <v>273</v>
      </c>
      <c r="I23" s="227" t="s">
        <v>51</v>
      </c>
      <c r="J23" s="240"/>
      <c r="K23" s="195" t="s">
        <v>299</v>
      </c>
      <c r="L23" s="223" t="s">
        <v>300</v>
      </c>
      <c r="M23" s="236"/>
      <c r="N23" s="241"/>
      <c r="O23" s="242" t="s">
        <v>51</v>
      </c>
      <c r="P23" s="223" t="s">
        <v>249</v>
      </c>
      <c r="Q23" s="243" t="s">
        <v>274</v>
      </c>
      <c r="R23" s="183" t="s">
        <v>275</v>
      </c>
      <c r="S23" s="183" t="s">
        <v>369</v>
      </c>
      <c r="T23" s="183" t="s">
        <v>111</v>
      </c>
      <c r="U23" s="231">
        <v>44562</v>
      </c>
      <c r="V23" s="231">
        <v>44926</v>
      </c>
      <c r="W23" s="232"/>
      <c r="X23" s="236"/>
    </row>
    <row r="24" spans="1:24" ht="173.25" customHeight="1" x14ac:dyDescent="0.2">
      <c r="A24" s="344"/>
      <c r="B24" s="351"/>
      <c r="C24" s="354"/>
      <c r="D24" s="225"/>
      <c r="E24" s="351"/>
      <c r="F24" s="353" t="s">
        <v>77</v>
      </c>
      <c r="G24" s="351"/>
      <c r="H24" s="183" t="s">
        <v>276</v>
      </c>
      <c r="I24" s="227" t="s">
        <v>51</v>
      </c>
      <c r="J24" s="240"/>
      <c r="K24" s="196" t="s">
        <v>279</v>
      </c>
      <c r="L24" s="183" t="s">
        <v>301</v>
      </c>
      <c r="M24" s="228"/>
      <c r="N24" s="240"/>
      <c r="O24" s="234" t="s">
        <v>51</v>
      </c>
      <c r="P24" s="183" t="s">
        <v>249</v>
      </c>
      <c r="Q24" s="187" t="s">
        <v>281</v>
      </c>
      <c r="R24" s="183" t="s">
        <v>280</v>
      </c>
      <c r="S24" s="183"/>
      <c r="T24" s="183" t="s">
        <v>251</v>
      </c>
      <c r="U24" s="231">
        <v>44562</v>
      </c>
      <c r="V24" s="231">
        <v>44926</v>
      </c>
      <c r="W24" s="232"/>
      <c r="X24" s="236"/>
    </row>
    <row r="25" spans="1:24" ht="73.5" customHeight="1" x14ac:dyDescent="0.2">
      <c r="A25" s="344"/>
      <c r="B25" s="351"/>
      <c r="C25" s="354"/>
      <c r="D25" s="225"/>
      <c r="E25" s="351"/>
      <c r="F25" s="354"/>
      <c r="G25" s="351"/>
      <c r="H25" s="183" t="s">
        <v>277</v>
      </c>
      <c r="I25" s="227" t="s">
        <v>51</v>
      </c>
      <c r="J25" s="240"/>
      <c r="K25" s="194" t="s">
        <v>302</v>
      </c>
      <c r="L25" s="183" t="s">
        <v>301</v>
      </c>
      <c r="M25" s="228"/>
      <c r="N25" s="240"/>
      <c r="O25" s="234" t="s">
        <v>51</v>
      </c>
      <c r="P25" s="183" t="s">
        <v>249</v>
      </c>
      <c r="Q25" s="187" t="s">
        <v>281</v>
      </c>
      <c r="R25" s="183" t="s">
        <v>282</v>
      </c>
      <c r="S25" s="183"/>
      <c r="T25" s="183" t="s">
        <v>251</v>
      </c>
      <c r="U25" s="231">
        <v>44562</v>
      </c>
      <c r="V25" s="231">
        <v>44926</v>
      </c>
      <c r="W25" s="232"/>
      <c r="X25" s="236"/>
    </row>
    <row r="26" spans="1:24" ht="73.5" customHeight="1" x14ac:dyDescent="0.2">
      <c r="A26" s="344"/>
      <c r="B26" s="351"/>
      <c r="C26" s="354"/>
      <c r="D26" s="225"/>
      <c r="E26" s="351"/>
      <c r="F26" s="354"/>
      <c r="G26" s="351"/>
      <c r="H26" s="190" t="s">
        <v>349</v>
      </c>
      <c r="I26" s="227" t="s">
        <v>51</v>
      </c>
      <c r="J26" s="240"/>
      <c r="K26" s="194" t="s">
        <v>350</v>
      </c>
      <c r="L26" s="183" t="s">
        <v>301</v>
      </c>
      <c r="M26" s="228"/>
      <c r="N26" s="240"/>
      <c r="O26" s="234" t="s">
        <v>51</v>
      </c>
      <c r="P26" s="183" t="s">
        <v>249</v>
      </c>
      <c r="Q26" s="187" t="s">
        <v>281</v>
      </c>
      <c r="R26" s="183" t="s">
        <v>367</v>
      </c>
      <c r="S26" s="183"/>
      <c r="T26" s="183" t="s">
        <v>251</v>
      </c>
      <c r="U26" s="231">
        <v>44562</v>
      </c>
      <c r="V26" s="231">
        <v>44926</v>
      </c>
      <c r="W26" s="232"/>
      <c r="X26" s="236"/>
    </row>
    <row r="27" spans="1:24" ht="105" customHeight="1" x14ac:dyDescent="0.2">
      <c r="A27" s="344"/>
      <c r="B27" s="351"/>
      <c r="C27" s="354"/>
      <c r="D27" s="225"/>
      <c r="E27" s="351"/>
      <c r="F27" s="354"/>
      <c r="G27" s="351"/>
      <c r="H27" s="183" t="s">
        <v>278</v>
      </c>
      <c r="I27" s="227" t="s">
        <v>51</v>
      </c>
      <c r="J27" s="240"/>
      <c r="K27" s="195" t="s">
        <v>303</v>
      </c>
      <c r="L27" s="183" t="s">
        <v>301</v>
      </c>
      <c r="M27" s="236"/>
      <c r="N27" s="240"/>
      <c r="O27" s="234" t="s">
        <v>51</v>
      </c>
      <c r="P27" s="183" t="s">
        <v>249</v>
      </c>
      <c r="Q27" s="187" t="s">
        <v>274</v>
      </c>
      <c r="R27" s="183" t="s">
        <v>283</v>
      </c>
      <c r="S27" s="183"/>
      <c r="T27" s="183" t="s">
        <v>251</v>
      </c>
      <c r="U27" s="231">
        <v>44562</v>
      </c>
      <c r="V27" s="231">
        <v>44926</v>
      </c>
      <c r="W27" s="232"/>
      <c r="X27" s="236"/>
    </row>
    <row r="28" spans="1:24" ht="128.25" customHeight="1" x14ac:dyDescent="0.2">
      <c r="A28" s="344"/>
      <c r="B28" s="351"/>
      <c r="C28" s="354"/>
      <c r="D28" s="225"/>
      <c r="E28" s="351"/>
      <c r="F28" s="355"/>
      <c r="G28" s="351"/>
      <c r="H28" s="183" t="s">
        <v>242</v>
      </c>
      <c r="I28" s="227"/>
      <c r="J28" s="227" t="s">
        <v>51</v>
      </c>
      <c r="K28" s="196" t="s">
        <v>304</v>
      </c>
      <c r="L28" s="183" t="s">
        <v>284</v>
      </c>
      <c r="M28" s="228"/>
      <c r="N28" s="228"/>
      <c r="O28" s="234" t="s">
        <v>51</v>
      </c>
      <c r="P28" s="183" t="s">
        <v>314</v>
      </c>
      <c r="Q28" s="183" t="s">
        <v>285</v>
      </c>
      <c r="R28" s="183" t="s">
        <v>286</v>
      </c>
      <c r="S28" s="230"/>
      <c r="T28" s="183" t="s">
        <v>251</v>
      </c>
      <c r="U28" s="231">
        <v>44562</v>
      </c>
      <c r="V28" s="231">
        <v>44926</v>
      </c>
      <c r="W28" s="232"/>
      <c r="X28" s="228"/>
    </row>
    <row r="29" spans="1:24" ht="105.75" customHeight="1" x14ac:dyDescent="0.2">
      <c r="A29" s="344"/>
      <c r="B29" s="351"/>
      <c r="C29" s="354"/>
      <c r="D29" s="326" t="s">
        <v>53</v>
      </c>
      <c r="E29" s="351"/>
      <c r="F29" s="219" t="s">
        <v>78</v>
      </c>
      <c r="G29" s="351"/>
      <c r="H29" s="353" t="s">
        <v>287</v>
      </c>
      <c r="I29" s="360"/>
      <c r="J29" s="360" t="s">
        <v>51</v>
      </c>
      <c r="K29" s="370" t="s">
        <v>288</v>
      </c>
      <c r="L29" s="345" t="s">
        <v>252</v>
      </c>
      <c r="M29" s="345"/>
      <c r="N29" s="345"/>
      <c r="O29" s="345" t="s">
        <v>51</v>
      </c>
      <c r="P29" s="345" t="s">
        <v>249</v>
      </c>
      <c r="Q29" s="345" t="s">
        <v>246</v>
      </c>
      <c r="R29" s="345" t="s">
        <v>372</v>
      </c>
      <c r="S29" s="345" t="s">
        <v>373</v>
      </c>
      <c r="T29" s="345" t="s">
        <v>251</v>
      </c>
      <c r="U29" s="363">
        <v>44562</v>
      </c>
      <c r="V29" s="363">
        <v>44926</v>
      </c>
      <c r="W29" s="345"/>
      <c r="X29" s="345"/>
    </row>
    <row r="30" spans="1:24" ht="60" x14ac:dyDescent="0.2">
      <c r="A30" s="344"/>
      <c r="B30" s="351"/>
      <c r="C30" s="354"/>
      <c r="D30" s="328"/>
      <c r="E30" s="351"/>
      <c r="F30" s="188" t="s">
        <v>79</v>
      </c>
      <c r="G30" s="351"/>
      <c r="H30" s="355"/>
      <c r="I30" s="362"/>
      <c r="J30" s="362"/>
      <c r="K30" s="371"/>
      <c r="L30" s="345"/>
      <c r="M30" s="345"/>
      <c r="N30" s="345"/>
      <c r="O30" s="345"/>
      <c r="P30" s="345"/>
      <c r="Q30" s="345"/>
      <c r="R30" s="345"/>
      <c r="S30" s="345"/>
      <c r="T30" s="345"/>
      <c r="U30" s="363"/>
      <c r="V30" s="363"/>
      <c r="W30" s="345"/>
      <c r="X30" s="345"/>
    </row>
    <row r="31" spans="1:24" ht="108.75" customHeight="1" x14ac:dyDescent="0.2">
      <c r="A31" s="344"/>
      <c r="B31" s="351"/>
      <c r="C31" s="354"/>
      <c r="D31" s="225" t="s">
        <v>52</v>
      </c>
      <c r="E31" s="351"/>
      <c r="F31" s="225" t="s">
        <v>80</v>
      </c>
      <c r="G31" s="351"/>
      <c r="H31" s="353" t="s">
        <v>208</v>
      </c>
      <c r="I31" s="360" t="s">
        <v>51</v>
      </c>
      <c r="J31" s="341"/>
      <c r="K31" s="326" t="s">
        <v>289</v>
      </c>
      <c r="L31" s="350" t="s">
        <v>255</v>
      </c>
      <c r="M31" s="341"/>
      <c r="N31" s="341"/>
      <c r="O31" s="360" t="s">
        <v>51</v>
      </c>
      <c r="P31" s="350" t="s">
        <v>249</v>
      </c>
      <c r="Q31" s="350" t="s">
        <v>285</v>
      </c>
      <c r="R31" s="350" t="s">
        <v>290</v>
      </c>
      <c r="S31" s="353"/>
      <c r="T31" s="356" t="s">
        <v>262</v>
      </c>
      <c r="U31" s="359">
        <v>44562</v>
      </c>
      <c r="V31" s="359">
        <v>44926</v>
      </c>
      <c r="W31" s="341"/>
      <c r="X31" s="341"/>
    </row>
    <row r="32" spans="1:24" ht="66.75" customHeight="1" x14ac:dyDescent="0.2">
      <c r="A32" s="344"/>
      <c r="B32" s="351"/>
      <c r="C32" s="354"/>
      <c r="D32" s="326" t="s">
        <v>81</v>
      </c>
      <c r="E32" s="351"/>
      <c r="F32" s="225" t="s">
        <v>82</v>
      </c>
      <c r="G32" s="351"/>
      <c r="H32" s="354"/>
      <c r="I32" s="361"/>
      <c r="J32" s="342"/>
      <c r="K32" s="327"/>
      <c r="L32" s="351"/>
      <c r="M32" s="342"/>
      <c r="N32" s="342"/>
      <c r="O32" s="361"/>
      <c r="P32" s="351"/>
      <c r="Q32" s="351"/>
      <c r="R32" s="351"/>
      <c r="S32" s="354"/>
      <c r="T32" s="357"/>
      <c r="U32" s="357"/>
      <c r="V32" s="357"/>
      <c r="W32" s="342"/>
      <c r="X32" s="342"/>
    </row>
    <row r="33" spans="1:24" ht="66.75" customHeight="1" x14ac:dyDescent="0.2">
      <c r="A33" s="344"/>
      <c r="B33" s="351"/>
      <c r="C33" s="354"/>
      <c r="D33" s="327"/>
      <c r="E33" s="351"/>
      <c r="F33" s="326" t="s">
        <v>83</v>
      </c>
      <c r="G33" s="351"/>
      <c r="H33" s="354"/>
      <c r="I33" s="362"/>
      <c r="J33" s="343"/>
      <c r="K33" s="328"/>
      <c r="L33" s="352"/>
      <c r="M33" s="343"/>
      <c r="N33" s="343"/>
      <c r="O33" s="362"/>
      <c r="P33" s="352"/>
      <c r="Q33" s="352"/>
      <c r="R33" s="352"/>
      <c r="S33" s="355"/>
      <c r="T33" s="358"/>
      <c r="U33" s="358"/>
      <c r="V33" s="358"/>
      <c r="W33" s="343"/>
      <c r="X33" s="343"/>
    </row>
    <row r="34" spans="1:24" ht="66.75" customHeight="1" x14ac:dyDescent="0.2">
      <c r="A34" s="187"/>
      <c r="B34" s="352"/>
      <c r="C34" s="355"/>
      <c r="D34" s="328"/>
      <c r="E34" s="352"/>
      <c r="F34" s="328"/>
      <c r="G34" s="352"/>
      <c r="H34" s="355"/>
      <c r="I34" s="244"/>
      <c r="J34" s="245"/>
      <c r="K34" s="220"/>
      <c r="L34" s="224"/>
      <c r="M34" s="245"/>
      <c r="N34" s="245"/>
      <c r="O34" s="244"/>
      <c r="P34" s="224"/>
      <c r="Q34" s="224"/>
      <c r="R34" s="224"/>
      <c r="S34" s="222"/>
      <c r="T34" s="246"/>
      <c r="U34" s="246"/>
      <c r="V34" s="246"/>
      <c r="W34" s="247"/>
      <c r="X34" s="245"/>
    </row>
    <row r="35" spans="1:24" ht="87.75" customHeight="1" x14ac:dyDescent="0.2">
      <c r="A35" s="344">
        <v>7</v>
      </c>
      <c r="B35" s="345" t="s">
        <v>84</v>
      </c>
      <c r="C35" s="346" t="s">
        <v>85</v>
      </c>
      <c r="D35" s="225" t="s">
        <v>86</v>
      </c>
      <c r="E35" s="347" t="s">
        <v>87</v>
      </c>
      <c r="F35" s="196" t="s">
        <v>88</v>
      </c>
      <c r="G35" s="348" t="s">
        <v>89</v>
      </c>
      <c r="H35" s="189" t="s">
        <v>264</v>
      </c>
      <c r="I35" s="227" t="s">
        <v>51</v>
      </c>
      <c r="J35" s="228"/>
      <c r="K35" s="194" t="s">
        <v>266</v>
      </c>
      <c r="L35" s="230" t="s">
        <v>263</v>
      </c>
      <c r="M35" s="228"/>
      <c r="N35" s="228"/>
      <c r="O35" s="227" t="s">
        <v>51</v>
      </c>
      <c r="P35" s="230" t="s">
        <v>249</v>
      </c>
      <c r="Q35" s="183" t="s">
        <v>265</v>
      </c>
      <c r="R35" s="183" t="s">
        <v>291</v>
      </c>
      <c r="S35" s="230" t="s">
        <v>292</v>
      </c>
      <c r="T35" s="187" t="s">
        <v>111</v>
      </c>
      <c r="U35" s="231">
        <v>44562</v>
      </c>
      <c r="V35" s="231">
        <v>44926</v>
      </c>
      <c r="W35" s="232"/>
      <c r="X35" s="228"/>
    </row>
    <row r="36" spans="1:24" ht="143.25" customHeight="1" x14ac:dyDescent="0.2">
      <c r="A36" s="344"/>
      <c r="B36" s="345"/>
      <c r="C36" s="346"/>
      <c r="D36" s="225" t="s">
        <v>53</v>
      </c>
      <c r="E36" s="347"/>
      <c r="F36" s="347" t="s">
        <v>90</v>
      </c>
      <c r="G36" s="349"/>
      <c r="H36" s="190" t="s">
        <v>118</v>
      </c>
      <c r="I36" s="227" t="s">
        <v>51</v>
      </c>
      <c r="J36" s="228"/>
      <c r="K36" s="194" t="s">
        <v>306</v>
      </c>
      <c r="L36" s="223" t="s">
        <v>307</v>
      </c>
      <c r="M36" s="228"/>
      <c r="N36" s="228"/>
      <c r="O36" s="227" t="s">
        <v>51</v>
      </c>
      <c r="P36" s="243" t="s">
        <v>249</v>
      </c>
      <c r="Q36" s="183" t="s">
        <v>308</v>
      </c>
      <c r="R36" s="183" t="s">
        <v>309</v>
      </c>
      <c r="S36" s="183"/>
      <c r="T36" s="187" t="s">
        <v>272</v>
      </c>
      <c r="U36" s="231">
        <v>44562</v>
      </c>
      <c r="V36" s="231">
        <v>44926</v>
      </c>
      <c r="W36" s="232"/>
      <c r="X36" s="228"/>
    </row>
    <row r="37" spans="1:24" ht="49.5" customHeight="1" x14ac:dyDescent="0.2">
      <c r="A37" s="344"/>
      <c r="B37" s="345"/>
      <c r="C37" s="346"/>
      <c r="D37" s="225" t="s">
        <v>52</v>
      </c>
      <c r="E37" s="347"/>
      <c r="F37" s="347"/>
      <c r="G37" s="349"/>
      <c r="H37" s="190"/>
      <c r="I37" s="227"/>
      <c r="J37" s="228"/>
      <c r="K37" s="194"/>
      <c r="L37" s="183"/>
      <c r="M37" s="228"/>
      <c r="N37" s="228"/>
      <c r="O37" s="227"/>
      <c r="P37" s="228"/>
      <c r="Q37" s="4"/>
      <c r="R37" s="183"/>
      <c r="S37" s="183"/>
      <c r="T37" s="187"/>
      <c r="U37" s="248"/>
      <c r="V37" s="248"/>
      <c r="W37" s="232"/>
      <c r="X37" s="228"/>
    </row>
    <row r="38" spans="1:24" ht="49.5" customHeight="1" x14ac:dyDescent="0.2">
      <c r="A38" s="344"/>
      <c r="B38" s="345"/>
      <c r="C38" s="346"/>
      <c r="D38" s="225" t="s">
        <v>62</v>
      </c>
      <c r="E38" s="347"/>
      <c r="F38" s="346" t="s">
        <v>91</v>
      </c>
      <c r="G38" s="349"/>
      <c r="H38" s="191" t="s">
        <v>253</v>
      </c>
      <c r="I38" s="227" t="s">
        <v>51</v>
      </c>
      <c r="J38" s="240"/>
      <c r="K38" s="194" t="s">
        <v>310</v>
      </c>
      <c r="L38" s="223" t="s">
        <v>244</v>
      </c>
      <c r="M38" s="228"/>
      <c r="N38" s="228"/>
      <c r="O38" s="249" t="s">
        <v>51</v>
      </c>
      <c r="P38" s="243" t="s">
        <v>249</v>
      </c>
      <c r="Q38" s="243" t="s">
        <v>271</v>
      </c>
      <c r="R38" s="183" t="s">
        <v>305</v>
      </c>
      <c r="S38" s="228"/>
      <c r="T38" s="243" t="s">
        <v>272</v>
      </c>
      <c r="U38" s="250">
        <v>44562</v>
      </c>
      <c r="V38" s="250">
        <v>44926</v>
      </c>
      <c r="W38" s="232"/>
      <c r="X38" s="228"/>
    </row>
    <row r="39" spans="1:24" ht="81" customHeight="1" x14ac:dyDescent="0.2">
      <c r="A39" s="344"/>
      <c r="B39" s="345"/>
      <c r="C39" s="346"/>
      <c r="D39" s="225" t="s">
        <v>60</v>
      </c>
      <c r="E39" s="347"/>
      <c r="F39" s="346"/>
      <c r="G39" s="349"/>
      <c r="H39" s="192"/>
      <c r="I39" s="243"/>
      <c r="J39" s="249"/>
      <c r="K39" s="194"/>
      <c r="L39" s="223"/>
      <c r="M39" s="236"/>
      <c r="N39" s="249"/>
      <c r="O39" s="249"/>
      <c r="P39" s="243"/>
      <c r="Q39" s="243"/>
      <c r="R39" s="223"/>
      <c r="S39" s="236"/>
      <c r="T39" s="243"/>
      <c r="U39" s="250"/>
      <c r="V39" s="250"/>
      <c r="W39" s="232"/>
      <c r="X39" s="236"/>
    </row>
    <row r="40" spans="1:24" ht="66.75" customHeight="1" x14ac:dyDescent="0.2">
      <c r="A40" s="344"/>
      <c r="B40" s="345"/>
      <c r="C40" s="346"/>
      <c r="D40" s="225" t="s">
        <v>92</v>
      </c>
      <c r="E40" s="347"/>
      <c r="F40" s="346" t="s">
        <v>93</v>
      </c>
      <c r="G40" s="349"/>
      <c r="H40" s="187"/>
      <c r="I40" s="187"/>
      <c r="J40" s="228"/>
      <c r="K40" s="235"/>
      <c r="L40" s="228"/>
      <c r="M40" s="228"/>
      <c r="N40" s="228"/>
      <c r="O40" s="228"/>
      <c r="P40" s="228"/>
      <c r="Q40" s="228"/>
      <c r="R40" s="228"/>
      <c r="S40" s="228"/>
      <c r="T40" s="228"/>
      <c r="U40" s="228"/>
      <c r="V40" s="228"/>
      <c r="W40" s="232"/>
      <c r="X40" s="228"/>
    </row>
    <row r="41" spans="1:24" ht="69" customHeight="1" x14ac:dyDescent="0.2">
      <c r="A41" s="344"/>
      <c r="B41" s="345"/>
      <c r="C41" s="346"/>
      <c r="D41" s="225" t="s">
        <v>94</v>
      </c>
      <c r="E41" s="347"/>
      <c r="F41" s="346"/>
      <c r="G41" s="349"/>
      <c r="H41" s="193"/>
      <c r="I41" s="187"/>
      <c r="J41" s="228"/>
      <c r="K41" s="228"/>
      <c r="L41" s="228"/>
      <c r="M41" s="228"/>
      <c r="N41" s="228"/>
      <c r="O41" s="228"/>
      <c r="P41" s="228"/>
      <c r="Q41" s="228"/>
      <c r="R41" s="228"/>
      <c r="S41" s="228"/>
      <c r="T41" s="228"/>
      <c r="U41" s="228"/>
      <c r="V41" s="228"/>
      <c r="W41" s="232"/>
      <c r="X41" s="228"/>
    </row>
  </sheetData>
  <autoFilter ref="A4:Y41" xr:uid="{00000000-0009-0000-0000-000003000000}"/>
  <mergeCells count="101">
    <mergeCell ref="W29:W30"/>
    <mergeCell ref="X29:X30"/>
    <mergeCell ref="D6:D7"/>
    <mergeCell ref="H29:H30"/>
    <mergeCell ref="I29:I30"/>
    <mergeCell ref="J29:J30"/>
    <mergeCell ref="F24:F28"/>
    <mergeCell ref="E22:E34"/>
    <mergeCell ref="F33:F34"/>
    <mergeCell ref="G22:G34"/>
    <mergeCell ref="H31:H34"/>
    <mergeCell ref="F6:F8"/>
    <mergeCell ref="D13:D14"/>
    <mergeCell ref="O9:O12"/>
    <mergeCell ref="D22:D23"/>
    <mergeCell ref="D29:D30"/>
    <mergeCell ref="V29:V30"/>
    <mergeCell ref="V31:V33"/>
    <mergeCell ref="I31:I33"/>
    <mergeCell ref="J31:J33"/>
    <mergeCell ref="K31:K33"/>
    <mergeCell ref="L31:L33"/>
    <mergeCell ref="M31:M33"/>
    <mergeCell ref="N31:N33"/>
    <mergeCell ref="A1:F1"/>
    <mergeCell ref="A2:F2"/>
    <mergeCell ref="A3:A4"/>
    <mergeCell ref="B3:B4"/>
    <mergeCell ref="C3:C4"/>
    <mergeCell ref="D3:D4"/>
    <mergeCell ref="E3:E4"/>
    <mergeCell ref="F3:F4"/>
    <mergeCell ref="W3:W4"/>
    <mergeCell ref="G3:G4"/>
    <mergeCell ref="H3:H4"/>
    <mergeCell ref="I3:I4"/>
    <mergeCell ref="J3:J4"/>
    <mergeCell ref="K3:K4"/>
    <mergeCell ref="L3:N3"/>
    <mergeCell ref="X3:X4"/>
    <mergeCell ref="A5:A18"/>
    <mergeCell ref="C5:C18"/>
    <mergeCell ref="E5:E18"/>
    <mergeCell ref="G5:G18"/>
    <mergeCell ref="F9:F12"/>
    <mergeCell ref="H9:H12"/>
    <mergeCell ref="I9:I12"/>
    <mergeCell ref="Q3:Q4"/>
    <mergeCell ref="R3:R4"/>
    <mergeCell ref="S3:S4"/>
    <mergeCell ref="T3:T4"/>
    <mergeCell ref="U3:V3"/>
    <mergeCell ref="B5:B21"/>
    <mergeCell ref="C22:C34"/>
    <mergeCell ref="D32:D34"/>
    <mergeCell ref="B22:B34"/>
    <mergeCell ref="V9:V12"/>
    <mergeCell ref="W9:W12"/>
    <mergeCell ref="X9:X12"/>
    <mergeCell ref="F13:F16"/>
    <mergeCell ref="F17:F18"/>
    <mergeCell ref="P9:P12"/>
    <mergeCell ref="Q9:Q12"/>
    <mergeCell ref="R9:R12"/>
    <mergeCell ref="S9:S12"/>
    <mergeCell ref="T9:T12"/>
    <mergeCell ref="U9:U12"/>
    <mergeCell ref="J9:J12"/>
    <mergeCell ref="K9:K12"/>
    <mergeCell ref="L9:L12"/>
    <mergeCell ref="M9:M12"/>
    <mergeCell ref="N9:N12"/>
    <mergeCell ref="M29:M30"/>
    <mergeCell ref="N29:N30"/>
    <mergeCell ref="O29:O30"/>
    <mergeCell ref="P29:P30"/>
    <mergeCell ref="K29:K30"/>
    <mergeCell ref="W31:W33"/>
    <mergeCell ref="X31:X33"/>
    <mergeCell ref="A35:A41"/>
    <mergeCell ref="B35:B41"/>
    <mergeCell ref="C35:C41"/>
    <mergeCell ref="E35:E41"/>
    <mergeCell ref="G35:G41"/>
    <mergeCell ref="F36:F37"/>
    <mergeCell ref="F38:F39"/>
    <mergeCell ref="Q31:Q33"/>
    <mergeCell ref="R31:R33"/>
    <mergeCell ref="S31:S33"/>
    <mergeCell ref="T31:T33"/>
    <mergeCell ref="U31:U33"/>
    <mergeCell ref="A22:A33"/>
    <mergeCell ref="O31:O33"/>
    <mergeCell ref="P31:P33"/>
    <mergeCell ref="Q29:Q30"/>
    <mergeCell ref="R29:R30"/>
    <mergeCell ref="S29:S30"/>
    <mergeCell ref="T29:T30"/>
    <mergeCell ref="U29:U30"/>
    <mergeCell ref="L29:L30"/>
    <mergeCell ref="F40:F41"/>
  </mergeCells>
  <dataValidations count="13">
    <dataValidation allowBlank="1" showInputMessage="1" showErrorMessage="1" prompt="Escribir nombre de entregable o meta numérica  si es un indicador" sqref="R3:R4" xr:uid="{00000000-0002-0000-0300-000000000000}"/>
    <dataValidation allowBlank="1" showInputMessage="1" showErrorMessage="1" prompt="De acuerdo con las variables de la fórmula: Pesos,  horas, actividades" sqref="T3:T4" xr:uid="{00000000-0002-0000-0300-000001000000}"/>
    <dataValidation allowBlank="1" showInputMessage="1" showErrorMessage="1" prompt="Fórmula matemática" sqref="S3:S4" xr:uid="{00000000-0002-0000-0300-000002000000}"/>
    <dataValidation allowBlank="1" showInputMessage="1" showErrorMessage="1" prompt="Escribir cargo" sqref="Q3:Q4" xr:uid="{00000000-0002-0000-0300-000003000000}"/>
    <dataValidation allowBlank="1" showInputMessage="1" showErrorMessage="1" prompt="Registrar el acumulado del año cuando  se mide por avances o acumulados trimestrales " sqref="W3:W4" xr:uid="{00000000-0002-0000-0300-000004000000}"/>
    <dataValidation allowBlank="1" showInputMessage="1" showErrorMessage="1" prompt="Si no aplica hacer medición, registrar el documento o el entregable final  Si es indicador con fórmula  matemática colocar la meta numérica" sqref="S1" xr:uid="{00000000-0002-0000-0300-000005000000}"/>
    <dataValidation allowBlank="1" showInputMessage="1" showErrorMessage="1" prompt="Cargo del servidor que  liderara la acción o el proyecto  ( Nivel central o nivel seccional segun corresponda el análisis)" sqref="U2" xr:uid="{00000000-0002-0000-0300-000006000000}"/>
    <dataValidation allowBlank="1" showInputMessage="1" showErrorMessage="1" prompt="Registrar nombre de los procesos que se veran impactados con la acción/proyecto " sqref="P4" xr:uid="{00000000-0002-0000-0300-000007000000}"/>
    <dataValidation allowBlank="1" showInputMessage="1" showErrorMessage="1" prompt="Registrar el nombre del proceso que va  a responder por la ejecución " sqref="L4:O4" xr:uid="{00000000-0002-0000-0300-000008000000}"/>
    <dataValidation allowBlank="1" showInputMessage="1" showErrorMessage="1" prompt="Describir las actividades que se van a desarrollar para el proyecto" sqref="K3:K4" xr:uid="{00000000-0002-0000-0300-000009000000}"/>
    <dataValidation allowBlank="1" showInputMessage="1" showErrorMessage="1" prompt="Marcar X  si es una acción o un proyecto nuevo que se va a realizar que implica el desarrollo de varias  actividades" sqref="J3:J4" xr:uid="{00000000-0002-0000-03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C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
  <sheetViews>
    <sheetView view="pageBreakPreview" zoomScale="90" zoomScaleNormal="100" zoomScaleSheetLayoutView="90" workbookViewId="0">
      <selection activeCell="D10" sqref="D10:G10"/>
    </sheetView>
  </sheetViews>
  <sheetFormatPr baseColWidth="10" defaultColWidth="11.42578125" defaultRowHeight="12" x14ac:dyDescent="0.2"/>
  <cols>
    <col min="1" max="1" width="29" style="1" customWidth="1"/>
    <col min="2" max="2" width="23.42578125" style="1" customWidth="1"/>
    <col min="3" max="3" width="37.140625" style="30" customWidth="1"/>
    <col min="4" max="4" width="33" style="1" customWidth="1"/>
    <col min="5" max="5" width="27.85546875" style="1" customWidth="1"/>
    <col min="6" max="6" width="28.42578125" style="1" customWidth="1"/>
    <col min="7" max="7" width="46"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339" t="s">
        <v>0</v>
      </c>
      <c r="B1" s="339"/>
      <c r="C1" s="339"/>
      <c r="D1" s="339"/>
      <c r="E1" s="339"/>
      <c r="F1" s="339"/>
    </row>
    <row r="2" spans="1:7" customFormat="1" ht="31.35" customHeight="1" x14ac:dyDescent="0.3">
      <c r="A2" s="334" t="s">
        <v>95</v>
      </c>
      <c r="B2" s="334"/>
      <c r="C2" s="334"/>
      <c r="D2" s="334"/>
      <c r="E2" s="334"/>
      <c r="F2" s="334"/>
    </row>
    <row r="3" spans="1:7" s="20" customFormat="1" ht="34.5" customHeight="1" x14ac:dyDescent="0.25">
      <c r="A3" s="381" t="s">
        <v>96</v>
      </c>
      <c r="B3" s="378" t="s">
        <v>97</v>
      </c>
      <c r="C3" s="379"/>
      <c r="D3" s="379"/>
      <c r="E3" s="379"/>
      <c r="F3" s="379"/>
      <c r="G3" s="380"/>
    </row>
    <row r="4" spans="1:7" s="20" customFormat="1" ht="31.5" customHeight="1" x14ac:dyDescent="0.25">
      <c r="A4" s="382"/>
      <c r="B4" s="22" t="s">
        <v>39</v>
      </c>
      <c r="C4" s="205" t="s">
        <v>98</v>
      </c>
      <c r="D4" s="23" t="s">
        <v>100</v>
      </c>
      <c r="E4" s="205" t="s">
        <v>99</v>
      </c>
      <c r="F4" s="22" t="s">
        <v>101</v>
      </c>
      <c r="G4" s="23" t="s">
        <v>102</v>
      </c>
    </row>
    <row r="5" spans="1:7" s="2" customFormat="1" ht="250.5" customHeight="1" x14ac:dyDescent="0.25">
      <c r="A5" s="4" t="s">
        <v>243</v>
      </c>
      <c r="B5" s="391" t="s">
        <v>564</v>
      </c>
      <c r="C5" s="393" t="s">
        <v>563</v>
      </c>
      <c r="D5" s="400" t="s">
        <v>575</v>
      </c>
      <c r="E5" s="392" t="s">
        <v>379</v>
      </c>
      <c r="F5" s="401">
        <v>44656</v>
      </c>
      <c r="G5" s="396" t="s">
        <v>576</v>
      </c>
    </row>
    <row r="6" spans="1:7" ht="45" x14ac:dyDescent="0.2">
      <c r="A6" s="26" t="s">
        <v>247</v>
      </c>
      <c r="B6" s="26" t="s">
        <v>568</v>
      </c>
      <c r="C6" s="393" t="s">
        <v>569</v>
      </c>
      <c r="D6" s="218" t="s">
        <v>570</v>
      </c>
      <c r="E6" s="392" t="s">
        <v>379</v>
      </c>
      <c r="F6" s="401">
        <v>44657</v>
      </c>
      <c r="G6" s="182" t="s">
        <v>571</v>
      </c>
    </row>
    <row r="7" spans="1:7" s="390" customFormat="1" ht="48" x14ac:dyDescent="0.2">
      <c r="A7" s="391" t="s">
        <v>247</v>
      </c>
      <c r="B7" s="391" t="s">
        <v>568</v>
      </c>
      <c r="C7" s="393" t="s">
        <v>572</v>
      </c>
      <c r="D7" s="400" t="s">
        <v>573</v>
      </c>
      <c r="E7" s="392" t="s">
        <v>379</v>
      </c>
      <c r="F7" s="401">
        <v>44655</v>
      </c>
      <c r="G7" s="396" t="s">
        <v>577</v>
      </c>
    </row>
    <row r="8" spans="1:7" ht="288" x14ac:dyDescent="0.2">
      <c r="A8" s="26" t="s">
        <v>254</v>
      </c>
      <c r="B8" s="391" t="s">
        <v>257</v>
      </c>
      <c r="C8" s="391" t="s">
        <v>608</v>
      </c>
      <c r="D8" s="400" t="s">
        <v>607</v>
      </c>
      <c r="E8" s="392" t="s">
        <v>111</v>
      </c>
      <c r="F8" s="401">
        <v>44656</v>
      </c>
      <c r="G8" s="396" t="s">
        <v>574</v>
      </c>
    </row>
    <row r="9" spans="1:7" ht="36" x14ac:dyDescent="0.2">
      <c r="A9" s="26" t="s">
        <v>336</v>
      </c>
      <c r="B9" s="36" t="s">
        <v>618</v>
      </c>
      <c r="C9" s="395" t="s">
        <v>618</v>
      </c>
      <c r="D9" s="182" t="s">
        <v>618</v>
      </c>
      <c r="E9" s="392" t="s">
        <v>379</v>
      </c>
      <c r="F9" s="401">
        <v>44656</v>
      </c>
      <c r="G9" s="182" t="s">
        <v>617</v>
      </c>
    </row>
    <row r="10" spans="1:7" ht="45" x14ac:dyDescent="0.2">
      <c r="A10" s="26" t="s">
        <v>261</v>
      </c>
      <c r="B10" s="26" t="s">
        <v>295</v>
      </c>
      <c r="C10" s="393" t="s">
        <v>569</v>
      </c>
      <c r="D10" s="218" t="s">
        <v>570</v>
      </c>
      <c r="E10" s="392" t="s">
        <v>379</v>
      </c>
      <c r="F10" s="401">
        <v>44657</v>
      </c>
      <c r="G10" s="396" t="s">
        <v>571</v>
      </c>
    </row>
    <row r="11" spans="1:7" ht="60" customHeight="1" x14ac:dyDescent="0.2">
      <c r="A11" s="26" t="s">
        <v>311</v>
      </c>
      <c r="B11" s="391" t="s">
        <v>315</v>
      </c>
      <c r="C11" s="398">
        <v>0.98740000000000006</v>
      </c>
      <c r="D11" s="399" t="s">
        <v>578</v>
      </c>
      <c r="E11" s="392" t="s">
        <v>111</v>
      </c>
      <c r="F11" s="394">
        <v>44578</v>
      </c>
      <c r="G11" s="396" t="s">
        <v>579</v>
      </c>
    </row>
    <row r="12" spans="1:7" ht="60" x14ac:dyDescent="0.2">
      <c r="A12" s="391" t="s">
        <v>335</v>
      </c>
      <c r="B12" s="391" t="s">
        <v>343</v>
      </c>
      <c r="C12" s="398">
        <v>0.99948320413436698</v>
      </c>
      <c r="D12" s="400" t="s">
        <v>580</v>
      </c>
      <c r="E12" s="392" t="s">
        <v>111</v>
      </c>
      <c r="F12" s="401">
        <v>44656</v>
      </c>
      <c r="G12" s="396" t="s">
        <v>581</v>
      </c>
    </row>
    <row r="13" spans="1:7" ht="93" customHeight="1" x14ac:dyDescent="0.2">
      <c r="A13" s="391" t="s">
        <v>346</v>
      </c>
      <c r="B13" s="391" t="s">
        <v>348</v>
      </c>
      <c r="C13" s="402">
        <v>0.97760000000000002</v>
      </c>
      <c r="D13" s="400" t="s">
        <v>582</v>
      </c>
      <c r="E13" s="392" t="s">
        <v>111</v>
      </c>
      <c r="F13" s="401">
        <v>44656</v>
      </c>
      <c r="G13" s="396" t="s">
        <v>583</v>
      </c>
    </row>
    <row r="14" spans="1:7" ht="36" x14ac:dyDescent="0.2">
      <c r="A14" s="26" t="s">
        <v>318</v>
      </c>
      <c r="B14" s="26" t="s">
        <v>320</v>
      </c>
      <c r="C14" s="202" t="s">
        <v>584</v>
      </c>
      <c r="D14" s="211" t="s">
        <v>584</v>
      </c>
      <c r="E14" s="202" t="s">
        <v>111</v>
      </c>
      <c r="F14" s="213" t="s">
        <v>584</v>
      </c>
      <c r="G14" s="182" t="s">
        <v>585</v>
      </c>
    </row>
    <row r="15" spans="1:7" ht="60" x14ac:dyDescent="0.2">
      <c r="A15" s="26" t="s">
        <v>322</v>
      </c>
      <c r="B15" s="391" t="s">
        <v>331</v>
      </c>
      <c r="C15" s="403">
        <v>1</v>
      </c>
      <c r="D15" s="405" t="s">
        <v>587</v>
      </c>
      <c r="E15" s="392" t="s">
        <v>111</v>
      </c>
      <c r="F15" s="401">
        <v>44656</v>
      </c>
      <c r="G15" s="182" t="s">
        <v>586</v>
      </c>
    </row>
    <row r="16" spans="1:7" ht="72" x14ac:dyDescent="0.2">
      <c r="A16" s="26" t="s">
        <v>326</v>
      </c>
      <c r="B16" s="26" t="s">
        <v>334</v>
      </c>
      <c r="C16" s="397">
        <v>0.20883631188205701</v>
      </c>
      <c r="D16" s="399" t="s">
        <v>588</v>
      </c>
      <c r="E16" s="202" t="s">
        <v>111</v>
      </c>
      <c r="F16" s="202">
        <v>44291</v>
      </c>
      <c r="G16" s="396" t="s">
        <v>589</v>
      </c>
    </row>
    <row r="17" spans="1:7" ht="48" x14ac:dyDescent="0.2">
      <c r="A17" s="26" t="s">
        <v>363</v>
      </c>
      <c r="B17" s="26" t="s">
        <v>356</v>
      </c>
      <c r="C17" s="202">
        <v>1</v>
      </c>
      <c r="D17" s="399" t="s">
        <v>590</v>
      </c>
      <c r="E17" s="202" t="s">
        <v>272</v>
      </c>
      <c r="F17" s="213">
        <v>44662</v>
      </c>
      <c r="G17" s="182" t="s">
        <v>591</v>
      </c>
    </row>
    <row r="18" spans="1:7" ht="137.25" customHeight="1" x14ac:dyDescent="0.2">
      <c r="A18" s="26" t="s">
        <v>358</v>
      </c>
      <c r="B18" s="391" t="s">
        <v>592</v>
      </c>
      <c r="C18" s="392">
        <v>1</v>
      </c>
      <c r="D18" s="406" t="s">
        <v>593</v>
      </c>
      <c r="E18" s="392" t="s">
        <v>272</v>
      </c>
      <c r="F18" s="401">
        <v>44673</v>
      </c>
      <c r="G18" s="396" t="s">
        <v>594</v>
      </c>
    </row>
    <row r="19" spans="1:7" s="390" customFormat="1" ht="137.25" customHeight="1" x14ac:dyDescent="0.2">
      <c r="A19" s="391" t="s">
        <v>358</v>
      </c>
      <c r="B19" s="391" t="s">
        <v>595</v>
      </c>
      <c r="C19" s="392" t="s">
        <v>596</v>
      </c>
      <c r="D19" s="392" t="s">
        <v>596</v>
      </c>
      <c r="E19" s="392" t="s">
        <v>596</v>
      </c>
      <c r="F19" s="392" t="s">
        <v>596</v>
      </c>
      <c r="G19" s="392" t="s">
        <v>596</v>
      </c>
    </row>
    <row r="20" spans="1:7" ht="34.5" customHeight="1" x14ac:dyDescent="0.2">
      <c r="A20" s="4" t="s">
        <v>362</v>
      </c>
      <c r="B20" s="391" t="s">
        <v>364</v>
      </c>
      <c r="C20" s="392">
        <v>3</v>
      </c>
      <c r="D20" s="406" t="s">
        <v>597</v>
      </c>
      <c r="E20" s="392" t="s">
        <v>272</v>
      </c>
      <c r="F20" s="401">
        <v>44658</v>
      </c>
      <c r="G20" s="396" t="s">
        <v>598</v>
      </c>
    </row>
    <row r="21" spans="1:7" ht="300" x14ac:dyDescent="0.2">
      <c r="A21" s="26" t="s">
        <v>267</v>
      </c>
      <c r="B21" s="391" t="s">
        <v>298</v>
      </c>
      <c r="C21" s="397">
        <f>11/17</f>
        <v>0.6470588235294118</v>
      </c>
      <c r="D21" s="404" t="s">
        <v>599</v>
      </c>
      <c r="E21" s="392" t="s">
        <v>111</v>
      </c>
      <c r="F21" s="401">
        <v>44658</v>
      </c>
      <c r="G21" s="396" t="s">
        <v>600</v>
      </c>
    </row>
    <row r="22" spans="1:7" ht="77.25" customHeight="1" x14ac:dyDescent="0.2">
      <c r="A22" s="26" t="s">
        <v>273</v>
      </c>
      <c r="B22" s="26" t="s">
        <v>369</v>
      </c>
      <c r="C22" s="393" t="s">
        <v>378</v>
      </c>
      <c r="D22" s="400" t="s">
        <v>378</v>
      </c>
      <c r="E22" s="396" t="s">
        <v>378</v>
      </c>
      <c r="F22" s="396" t="s">
        <v>378</v>
      </c>
      <c r="G22" s="182" t="s">
        <v>378</v>
      </c>
    </row>
    <row r="23" spans="1:7" ht="108" x14ac:dyDescent="0.2">
      <c r="A23" s="26" t="s">
        <v>276</v>
      </c>
      <c r="B23" s="391" t="s">
        <v>280</v>
      </c>
      <c r="C23" s="392">
        <v>1</v>
      </c>
      <c r="D23" s="399" t="s">
        <v>601</v>
      </c>
      <c r="E23" s="392" t="s">
        <v>251</v>
      </c>
      <c r="F23" s="401" t="s">
        <v>603</v>
      </c>
      <c r="G23" s="396" t="s">
        <v>602</v>
      </c>
    </row>
    <row r="24" spans="1:7" ht="60" customHeight="1" x14ac:dyDescent="0.2">
      <c r="A24" s="26" t="s">
        <v>277</v>
      </c>
      <c r="B24" s="391" t="s">
        <v>282</v>
      </c>
      <c r="C24" s="392">
        <v>1</v>
      </c>
      <c r="D24" s="399" t="s">
        <v>604</v>
      </c>
      <c r="E24" s="392" t="s">
        <v>251</v>
      </c>
      <c r="F24" s="401">
        <v>44659</v>
      </c>
      <c r="G24" s="396" t="s">
        <v>605</v>
      </c>
    </row>
    <row r="25" spans="1:7" ht="84.75" customHeight="1" x14ac:dyDescent="0.2">
      <c r="A25" s="26" t="s">
        <v>349</v>
      </c>
      <c r="B25" s="26" t="s">
        <v>369</v>
      </c>
      <c r="C25" s="202">
        <v>3</v>
      </c>
      <c r="D25" s="400" t="s">
        <v>615</v>
      </c>
      <c r="E25" s="392" t="s">
        <v>251</v>
      </c>
      <c r="F25" s="401">
        <v>44659</v>
      </c>
      <c r="G25" s="396" t="s">
        <v>616</v>
      </c>
    </row>
    <row r="26" spans="1:7" ht="24" x14ac:dyDescent="0.2">
      <c r="A26" s="26" t="s">
        <v>278</v>
      </c>
      <c r="B26" s="26" t="s">
        <v>283</v>
      </c>
      <c r="C26" s="203" t="s">
        <v>371</v>
      </c>
      <c r="D26" s="203" t="s">
        <v>371</v>
      </c>
      <c r="E26" s="203" t="s">
        <v>371</v>
      </c>
      <c r="F26" s="203" t="s">
        <v>371</v>
      </c>
      <c r="G26" s="203" t="s">
        <v>371</v>
      </c>
    </row>
    <row r="27" spans="1:7" ht="109.5" customHeight="1" x14ac:dyDescent="0.2">
      <c r="A27" s="26" t="s">
        <v>242</v>
      </c>
      <c r="B27" s="26" t="s">
        <v>606</v>
      </c>
      <c r="C27" s="391" t="s">
        <v>606</v>
      </c>
      <c r="D27" s="391" t="s">
        <v>606</v>
      </c>
      <c r="E27" s="391" t="s">
        <v>606</v>
      </c>
      <c r="F27" s="391" t="s">
        <v>606</v>
      </c>
      <c r="G27" s="391" t="s">
        <v>606</v>
      </c>
    </row>
    <row r="28" spans="1:7" ht="36" x14ac:dyDescent="0.2">
      <c r="A28" s="391" t="s">
        <v>287</v>
      </c>
      <c r="B28" s="391" t="s">
        <v>373</v>
      </c>
      <c r="C28" s="392">
        <v>1</v>
      </c>
      <c r="D28" s="400" t="s">
        <v>609</v>
      </c>
      <c r="E28" s="392" t="s">
        <v>262</v>
      </c>
      <c r="F28" s="401">
        <v>44662</v>
      </c>
      <c r="G28" s="393" t="s">
        <v>610</v>
      </c>
    </row>
    <row r="29" spans="1:7" ht="60" x14ac:dyDescent="0.2">
      <c r="A29" s="26" t="s">
        <v>208</v>
      </c>
      <c r="B29" s="391" t="s">
        <v>290</v>
      </c>
      <c r="C29" s="393" t="s">
        <v>370</v>
      </c>
      <c r="D29" s="393" t="s">
        <v>370</v>
      </c>
      <c r="E29" s="393" t="s">
        <v>370</v>
      </c>
      <c r="F29" s="393" t="s">
        <v>370</v>
      </c>
      <c r="G29" s="393" t="s">
        <v>370</v>
      </c>
    </row>
    <row r="30" spans="1:7" ht="71.25" customHeight="1" x14ac:dyDescent="0.2">
      <c r="A30" s="26" t="s">
        <v>264</v>
      </c>
      <c r="B30" s="391" t="s">
        <v>291</v>
      </c>
      <c r="C30" s="392">
        <v>6</v>
      </c>
      <c r="D30" s="400" t="s">
        <v>613</v>
      </c>
      <c r="E30" s="392" t="s">
        <v>272</v>
      </c>
      <c r="F30" s="394">
        <v>44294</v>
      </c>
      <c r="G30" s="396" t="s">
        <v>614</v>
      </c>
    </row>
    <row r="31" spans="1:7" ht="63.75" customHeight="1" x14ac:dyDescent="0.2">
      <c r="A31" s="26" t="s">
        <v>118</v>
      </c>
      <c r="B31" s="391" t="s">
        <v>309</v>
      </c>
      <c r="C31" s="393" t="s">
        <v>380</v>
      </c>
      <c r="D31" s="393" t="s">
        <v>380</v>
      </c>
      <c r="E31" s="393" t="s">
        <v>380</v>
      </c>
      <c r="F31" s="393" t="s">
        <v>380</v>
      </c>
      <c r="G31" s="393" t="s">
        <v>380</v>
      </c>
    </row>
    <row r="32" spans="1:7" ht="77.25" customHeight="1" x14ac:dyDescent="0.2">
      <c r="A32" s="26" t="s">
        <v>253</v>
      </c>
      <c r="B32" s="391" t="s">
        <v>305</v>
      </c>
      <c r="C32" s="393">
        <v>1</v>
      </c>
      <c r="D32" s="400" t="s">
        <v>611</v>
      </c>
      <c r="E32" s="392" t="s">
        <v>262</v>
      </c>
      <c r="F32" s="401">
        <v>44652</v>
      </c>
      <c r="G32" s="396" t="s">
        <v>612</v>
      </c>
    </row>
    <row r="33" spans="1:7" ht="48" customHeight="1" x14ac:dyDescent="0.2">
      <c r="A33" s="26"/>
      <c r="B33" s="26"/>
      <c r="C33" s="202"/>
      <c r="D33" s="3"/>
      <c r="E33" s="202"/>
      <c r="F33" s="3"/>
      <c r="G33" s="3"/>
    </row>
    <row r="34" spans="1:7" x14ac:dyDescent="0.2">
      <c r="A34" s="26"/>
      <c r="B34" s="26"/>
      <c r="C34" s="202"/>
      <c r="D34" s="3"/>
      <c r="E34" s="202"/>
      <c r="F34" s="3"/>
      <c r="G34" s="3"/>
    </row>
    <row r="35" spans="1:7" ht="60" customHeight="1" x14ac:dyDescent="0.2">
      <c r="A35" s="26"/>
      <c r="B35" s="26"/>
      <c r="C35" s="202"/>
      <c r="D35" s="3"/>
      <c r="E35" s="202"/>
      <c r="F35" s="3"/>
      <c r="G35" s="3"/>
    </row>
    <row r="36" spans="1:7" ht="48" customHeight="1" x14ac:dyDescent="0.2">
      <c r="A36" s="26"/>
      <c r="B36" s="26"/>
      <c r="C36" s="202"/>
      <c r="D36" s="3"/>
      <c r="E36" s="202"/>
      <c r="F36" s="3"/>
      <c r="G36" s="3"/>
    </row>
    <row r="37" spans="1:7" x14ac:dyDescent="0.2">
      <c r="A37" s="26"/>
      <c r="B37" s="26"/>
      <c r="C37" s="202"/>
      <c r="D37" s="3"/>
      <c r="E37" s="202"/>
      <c r="F37" s="3"/>
      <c r="G37" s="3"/>
    </row>
    <row r="38" spans="1:7" ht="24" customHeight="1" x14ac:dyDescent="0.2">
      <c r="A38" s="26"/>
      <c r="B38" s="26"/>
      <c r="C38" s="202"/>
      <c r="D38" s="3"/>
      <c r="E38" s="202"/>
      <c r="F38" s="3"/>
      <c r="G38" s="3"/>
    </row>
    <row r="39" spans="1:7" x14ac:dyDescent="0.2">
      <c r="A39" s="26"/>
      <c r="B39" s="26"/>
      <c r="C39" s="202"/>
      <c r="D39" s="3"/>
      <c r="E39" s="202"/>
      <c r="F39" s="3"/>
      <c r="G39" s="3"/>
    </row>
    <row r="40" spans="1:7" x14ac:dyDescent="0.2">
      <c r="A40" s="26"/>
      <c r="B40" s="26"/>
      <c r="C40" s="202"/>
      <c r="D40" s="3"/>
      <c r="E40" s="202"/>
      <c r="F40" s="3"/>
      <c r="G40" s="3"/>
    </row>
    <row r="41" spans="1:7" x14ac:dyDescent="0.2">
      <c r="A41" s="26"/>
      <c r="B41" s="26"/>
      <c r="C41" s="202"/>
      <c r="D41" s="3"/>
      <c r="E41" s="202"/>
      <c r="F41" s="3"/>
      <c r="G41" s="3"/>
    </row>
    <row r="42" spans="1:7" x14ac:dyDescent="0.2">
      <c r="A42" s="26" t="e">
        <f>+#REF!</f>
        <v>#REF!</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400-000000000000}"/>
    <dataValidation allowBlank="1" showInputMessage="1" showErrorMessage="1" prompt="COPIAR COLUMNA &quot;O&quot; DE LA HOJA PLAN DE ACCIÓN " sqref="B4" xr:uid="{00000000-0002-0000-0400-000001000000}"/>
    <dataValidation allowBlank="1" showInputMessage="1" showErrorMessage="1" prompt="REGISTRAR EL RESULTADO DEL INDICADOR " sqref="C4" xr:uid="{00000000-0002-0000-0400-000002000000}"/>
    <dataValidation allowBlank="1" showInputMessage="1" showErrorMessage="1" prompt="COPIAR DE LA COLUMNA &quot;Q&quot; DE LA HOJA PLAN DE ACCIÓN " sqref="E4" xr:uid="{00000000-0002-0000-0400-000003000000}"/>
    <dataValidation allowBlank="1" showInputMessage="1" showErrorMessage="1" prompt="REGISTRAR EL ENTREGABLE " sqref="D4" xr:uid="{00000000-0002-0000-0400-000004000000}"/>
  </dataValidations>
  <hyperlinks>
    <hyperlink ref="D5" r:id="rId1" xr:uid="{7A02AABD-23D4-422E-8AF3-CC440719E94B}"/>
    <hyperlink ref="D7" r:id="rId2" xr:uid="{678EF10A-FEF7-4848-A4F2-0C9EA253F492}"/>
    <hyperlink ref="D11" r:id="rId3" xr:uid="{44426BC8-DA2D-4B08-9642-7133692E840C}"/>
    <hyperlink ref="D12" r:id="rId4" xr:uid="{232C127B-7BBA-49D6-8F86-F34411672AC5}"/>
    <hyperlink ref="D13" r:id="rId5" xr:uid="{31C60EFC-50CD-42CD-90F1-B2E4DC20DC1A}"/>
    <hyperlink ref="D15" r:id="rId6" xr:uid="{BF723EDB-8A08-4695-A36B-A0766B18A8C6}"/>
    <hyperlink ref="D18" r:id="rId7" xr:uid="{1D4FE5BC-F6A1-421A-9216-2EB9BD230C62}"/>
    <hyperlink ref="D20" r:id="rId8" xr:uid="{D8EC1F58-43DC-47C2-ADBA-418DEDCFC4E1}"/>
    <hyperlink ref="D21" r:id="rId9" xr:uid="{A3255E50-75DB-47B3-9262-99706FEEECB3}"/>
    <hyperlink ref="D23" r:id="rId10" xr:uid="{726F94E4-C9C6-4B2F-A534-474333957C02}"/>
    <hyperlink ref="D24" r:id="rId11" xr:uid="{4C720922-C0D7-4083-865A-74AA271B33C8}"/>
    <hyperlink ref="D6" r:id="rId12" xr:uid="{7DBE597C-F7A7-4FAB-AB3A-ACF74D2DB90F}"/>
    <hyperlink ref="D8" r:id="rId13" xr:uid="{69435AB4-D3B2-4C06-9B75-D1BDEA9B490A}"/>
    <hyperlink ref="D16" r:id="rId14" xr:uid="{7BF52392-2687-4606-8F0B-E24CFF3A9E3B}"/>
    <hyperlink ref="D17" r:id="rId15" xr:uid="{623F2E46-2CE4-492A-BAA2-9AE87BB0477F}"/>
    <hyperlink ref="D28" r:id="rId16" xr:uid="{3626E4D7-A039-4B35-8CDB-19FBBA1A3ACA}"/>
    <hyperlink ref="D32" r:id="rId17" xr:uid="{0F56FA60-F8FE-4E25-A07D-BEABB00D92F2}"/>
    <hyperlink ref="D30" r:id="rId18" xr:uid="{AA1A07E9-EF42-42EA-988B-E65C7AFCC69A}"/>
    <hyperlink ref="D25" r:id="rId19" xr:uid="{BEBF6EFA-576C-41DF-B375-24F8CF2841FC}"/>
    <hyperlink ref="D10" r:id="rId20" xr:uid="{F7558161-C069-4B09-A6B9-637B42F561B9}"/>
  </hyperlinks>
  <printOptions horizontalCentered="1" verticalCentered="1"/>
  <pageMargins left="0.70866141732283472" right="0.70866141732283472" top="0.74803149606299213" bottom="0.74803149606299213" header="0.31496062992125984" footer="0.31496062992125984"/>
  <pageSetup paperSize="14" scale="65" orientation="landscape" horizontalDpi="4294967294" verticalDpi="300" r:id="rId21"/>
  <colBreaks count="1" manualBreakCount="1">
    <brk id="7" max="1048575" man="1"/>
  </colBreaks>
  <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1"/>
  <sheetViews>
    <sheetView zoomScaleNormal="100" workbookViewId="0">
      <selection activeCell="A5" sqref="A5:XFD3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47.71093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39" t="s">
        <v>0</v>
      </c>
      <c r="B1" s="339"/>
      <c r="C1" s="339"/>
      <c r="D1" s="339"/>
      <c r="E1" s="339"/>
      <c r="F1" s="339"/>
    </row>
    <row r="2" spans="1:12" customFormat="1" ht="31.35" customHeight="1" x14ac:dyDescent="0.3">
      <c r="A2" s="334" t="s">
        <v>103</v>
      </c>
      <c r="B2" s="334"/>
      <c r="C2" s="334"/>
      <c r="D2" s="334"/>
      <c r="E2" s="334"/>
      <c r="F2" s="334"/>
    </row>
    <row r="3" spans="1:12" s="20" customFormat="1" ht="34.5" customHeight="1" x14ac:dyDescent="0.25">
      <c r="A3" s="381" t="s">
        <v>96</v>
      </c>
      <c r="B3" s="378" t="s">
        <v>104</v>
      </c>
      <c r="C3" s="379"/>
      <c r="D3" s="379"/>
      <c r="E3" s="379"/>
      <c r="F3" s="379"/>
      <c r="G3" s="380"/>
    </row>
    <row r="4" spans="1:12" s="20" customFormat="1" ht="31.5" customHeight="1" x14ac:dyDescent="0.25">
      <c r="A4" s="382"/>
      <c r="B4" s="33" t="s">
        <v>39</v>
      </c>
      <c r="C4" s="33" t="s">
        <v>98</v>
      </c>
      <c r="D4" s="23" t="s">
        <v>100</v>
      </c>
      <c r="E4" s="23" t="s">
        <v>41</v>
      </c>
      <c r="F4" s="33" t="s">
        <v>101</v>
      </c>
      <c r="G4" s="23" t="s">
        <v>105</v>
      </c>
    </row>
    <row r="5" spans="1:12" s="2" customFormat="1" ht="48" customHeight="1" x14ac:dyDescent="0.25">
      <c r="A5" s="26"/>
      <c r="B5" s="26"/>
      <c r="C5" s="200"/>
      <c r="D5" s="212"/>
      <c r="E5" s="200"/>
      <c r="F5" s="201"/>
      <c r="G5" s="206"/>
    </row>
    <row r="6" spans="1:12" ht="15" x14ac:dyDescent="0.2">
      <c r="A6" s="26"/>
      <c r="B6" s="26"/>
      <c r="C6" s="208"/>
      <c r="D6" s="218"/>
      <c r="E6" s="208"/>
      <c r="F6" s="207"/>
      <c r="G6" s="4"/>
      <c r="L6" s="1"/>
    </row>
    <row r="7" spans="1:12" x14ac:dyDescent="0.2">
      <c r="A7" s="26"/>
      <c r="B7" s="26"/>
      <c r="C7" s="26"/>
      <c r="D7" s="26"/>
      <c r="E7" s="206"/>
      <c r="F7" s="26"/>
      <c r="G7" s="26"/>
      <c r="L7" s="1"/>
    </row>
    <row r="8" spans="1:12" x14ac:dyDescent="0.2">
      <c r="A8" s="26"/>
      <c r="B8" s="26"/>
      <c r="C8" s="182"/>
      <c r="D8" s="182"/>
      <c r="E8" s="182"/>
      <c r="F8" s="182"/>
      <c r="G8" s="182"/>
      <c r="L8" s="1"/>
    </row>
    <row r="9" spans="1:12" ht="15" x14ac:dyDescent="0.2">
      <c r="A9" s="26"/>
      <c r="B9" s="26"/>
      <c r="C9" s="206"/>
      <c r="D9" s="211"/>
      <c r="E9" s="199"/>
      <c r="F9" s="213"/>
      <c r="G9" s="182"/>
      <c r="L9" s="1"/>
    </row>
    <row r="10" spans="1:12" ht="60" customHeight="1" x14ac:dyDescent="0.2">
      <c r="A10" s="26"/>
      <c r="B10" s="26"/>
      <c r="C10" s="210"/>
      <c r="D10" s="211"/>
      <c r="E10" s="202"/>
      <c r="F10" s="213"/>
      <c r="G10" s="26"/>
      <c r="L10" s="1"/>
    </row>
    <row r="11" spans="1:12" ht="15" x14ac:dyDescent="0.2">
      <c r="A11" s="26"/>
      <c r="B11" s="26"/>
      <c r="C11" s="210"/>
      <c r="D11" s="212"/>
      <c r="E11" s="202"/>
      <c r="F11" s="213"/>
      <c r="G11" s="182"/>
      <c r="L11" s="1"/>
    </row>
    <row r="12" spans="1:12" ht="15" x14ac:dyDescent="0.2">
      <c r="A12" s="26"/>
      <c r="B12" s="26"/>
      <c r="C12" s="214"/>
      <c r="D12" s="212"/>
      <c r="E12" s="202"/>
      <c r="F12" s="213"/>
      <c r="G12" s="182"/>
      <c r="L12" s="1"/>
    </row>
    <row r="13" spans="1:12" ht="15" x14ac:dyDescent="0.2">
      <c r="A13" s="26"/>
      <c r="B13" s="26"/>
      <c r="C13" s="214"/>
      <c r="D13" s="212"/>
      <c r="E13" s="199"/>
      <c r="F13" s="213"/>
      <c r="G13" s="182"/>
      <c r="L13" s="1"/>
    </row>
    <row r="14" spans="1:12" ht="15" x14ac:dyDescent="0.2">
      <c r="A14" s="26"/>
      <c r="B14" s="26"/>
      <c r="C14" s="215"/>
      <c r="D14" s="216"/>
      <c r="E14" s="187"/>
      <c r="F14" s="213"/>
      <c r="G14" s="26"/>
      <c r="L14" s="1"/>
    </row>
    <row r="15" spans="1:12" ht="108" customHeight="1" x14ac:dyDescent="0.2">
      <c r="A15" s="26"/>
      <c r="B15" s="26"/>
      <c r="C15" s="214"/>
      <c r="D15" s="212"/>
      <c r="E15" s="202"/>
      <c r="F15" s="213"/>
      <c r="G15" s="182"/>
      <c r="L15" s="1"/>
    </row>
    <row r="16" spans="1:12" x14ac:dyDescent="0.2">
      <c r="A16" s="26"/>
      <c r="B16" s="26"/>
      <c r="C16" s="202"/>
      <c r="D16" s="202"/>
      <c r="E16" s="202"/>
      <c r="F16" s="202"/>
      <c r="G16" s="182"/>
      <c r="L16" s="1"/>
    </row>
    <row r="17" spans="1:12" ht="52.5" customHeight="1" x14ac:dyDescent="0.2">
      <c r="A17" s="26"/>
      <c r="B17" s="26"/>
      <c r="C17" s="202"/>
      <c r="D17" s="212"/>
      <c r="E17" s="202"/>
      <c r="F17" s="213"/>
      <c r="G17" s="182"/>
      <c r="L17" s="1"/>
    </row>
    <row r="18" spans="1:12" ht="52.5" customHeight="1" x14ac:dyDescent="0.2">
      <c r="A18" s="26"/>
      <c r="B18" s="26"/>
      <c r="C18" s="202"/>
      <c r="D18" s="212"/>
      <c r="E18" s="202"/>
      <c r="F18" s="213"/>
      <c r="G18" s="182"/>
      <c r="L18" s="1"/>
    </row>
    <row r="19" spans="1:12" ht="48" customHeight="1" x14ac:dyDescent="0.2">
      <c r="A19" s="26"/>
      <c r="B19" s="26"/>
      <c r="C19" s="202"/>
      <c r="D19" s="212"/>
      <c r="E19" s="199"/>
      <c r="F19" s="213"/>
      <c r="G19" s="182"/>
      <c r="L19" s="1"/>
    </row>
    <row r="20" spans="1:12" ht="15" x14ac:dyDescent="0.2">
      <c r="A20" s="26"/>
      <c r="B20" s="26"/>
      <c r="C20" s="209"/>
      <c r="D20" s="212"/>
      <c r="E20" s="202"/>
      <c r="F20" s="213"/>
      <c r="G20" s="182"/>
      <c r="L20" s="1"/>
    </row>
    <row r="21" spans="1:12" ht="15" x14ac:dyDescent="0.2">
      <c r="A21" s="26"/>
      <c r="B21" s="26"/>
      <c r="C21" s="217"/>
      <c r="D21" s="211"/>
      <c r="E21" s="202"/>
      <c r="F21" s="213"/>
      <c r="G21" s="182"/>
      <c r="L21" s="1"/>
    </row>
    <row r="22" spans="1:12" ht="84" customHeight="1" x14ac:dyDescent="0.2">
      <c r="A22" s="26"/>
      <c r="B22" s="26"/>
      <c r="C22" s="202"/>
      <c r="D22" s="211"/>
      <c r="E22" s="202"/>
      <c r="F22" s="213"/>
      <c r="G22" s="182"/>
      <c r="L22" s="1"/>
    </row>
    <row r="23" spans="1:12" ht="15" x14ac:dyDescent="0.2">
      <c r="A23" s="26"/>
      <c r="B23" s="26"/>
      <c r="C23" s="202"/>
      <c r="D23" s="211"/>
      <c r="E23" s="202"/>
      <c r="F23" s="213"/>
      <c r="G23" s="182"/>
      <c r="L23" s="1"/>
    </row>
    <row r="24" spans="1:12" ht="15" x14ac:dyDescent="0.2">
      <c r="A24" s="26"/>
      <c r="B24" s="26"/>
      <c r="C24" s="217"/>
      <c r="D24" s="211"/>
      <c r="E24" s="208"/>
      <c r="F24" s="213"/>
      <c r="G24" s="182"/>
      <c r="L24" s="1"/>
    </row>
    <row r="25" spans="1:12" ht="15" x14ac:dyDescent="0.2">
      <c r="A25" s="26"/>
      <c r="B25" s="26"/>
      <c r="C25" s="203"/>
      <c r="D25" s="212"/>
      <c r="E25" s="203"/>
      <c r="F25" s="204"/>
      <c r="G25" s="203"/>
      <c r="L25" s="1"/>
    </row>
    <row r="26" spans="1:12" ht="15" x14ac:dyDescent="0.2">
      <c r="A26" s="26"/>
      <c r="B26" s="26"/>
      <c r="C26" s="202"/>
      <c r="D26" s="211"/>
      <c r="E26" s="202"/>
      <c r="F26" s="204"/>
      <c r="G26" s="203"/>
      <c r="L26" s="1"/>
    </row>
    <row r="27" spans="1:12" x14ac:dyDescent="0.2">
      <c r="A27" s="26"/>
      <c r="B27" s="26"/>
      <c r="C27" s="203"/>
      <c r="D27" s="203"/>
      <c r="E27" s="203"/>
      <c r="F27" s="203"/>
      <c r="G27" s="203"/>
      <c r="L27" s="1"/>
    </row>
    <row r="28" spans="1:12" ht="15" x14ac:dyDescent="0.2">
      <c r="A28" s="26"/>
      <c r="B28" s="26"/>
      <c r="C28" s="202"/>
      <c r="D28" s="212"/>
      <c r="E28" s="202"/>
      <c r="F28" s="207"/>
      <c r="G28" s="182"/>
      <c r="L28" s="1"/>
    </row>
    <row r="29" spans="1:12" ht="88.5" customHeight="1" x14ac:dyDescent="0.2">
      <c r="A29" s="26"/>
      <c r="B29" s="26"/>
      <c r="C29" s="208"/>
      <c r="D29" s="211"/>
      <c r="E29" s="199"/>
      <c r="F29" s="213"/>
      <c r="G29" s="182"/>
      <c r="L29" s="1"/>
    </row>
    <row r="30" spans="1:12" ht="150" customHeight="1" x14ac:dyDescent="0.2">
      <c r="A30" s="26"/>
      <c r="B30" s="26"/>
      <c r="C30" s="202"/>
      <c r="D30" s="211"/>
      <c r="E30" s="202"/>
      <c r="F30" s="213"/>
      <c r="G30" s="182"/>
      <c r="L30" s="1"/>
    </row>
    <row r="31" spans="1:12" ht="15" x14ac:dyDescent="0.2">
      <c r="A31" s="26"/>
      <c r="B31" s="26"/>
      <c r="C31" s="202"/>
      <c r="D31" s="212"/>
      <c r="E31" s="202"/>
      <c r="F31" s="204"/>
      <c r="G31" s="182"/>
      <c r="L31" s="1"/>
    </row>
    <row r="32" spans="1:12" ht="24" customHeight="1" x14ac:dyDescent="0.2">
      <c r="A32" s="26"/>
      <c r="B32" s="26"/>
      <c r="C32" s="3"/>
      <c r="D32" s="3"/>
      <c r="E32" s="27"/>
      <c r="F32" s="3"/>
      <c r="G32" s="3"/>
      <c r="L32" s="1"/>
    </row>
    <row r="33" spans="1:12" x14ac:dyDescent="0.2">
      <c r="A33" s="26"/>
      <c r="B33" s="26"/>
      <c r="C33" s="3"/>
      <c r="D33" s="3"/>
      <c r="E33" s="27"/>
      <c r="F33" s="3"/>
      <c r="G33" s="3"/>
      <c r="L33" s="1"/>
    </row>
    <row r="34" spans="1:12" ht="60" customHeight="1" x14ac:dyDescent="0.2">
      <c r="A34" s="26"/>
      <c r="B34" s="26"/>
      <c r="C34" s="3"/>
      <c r="D34" s="3"/>
      <c r="E34" s="27"/>
      <c r="F34" s="3"/>
      <c r="G34" s="3"/>
      <c r="L34" s="1"/>
    </row>
    <row r="35" spans="1:12" x14ac:dyDescent="0.2">
      <c r="A35" s="3"/>
      <c r="B35" s="26"/>
      <c r="C35" s="3"/>
      <c r="D35" s="3"/>
      <c r="E35" s="27"/>
      <c r="F35" s="3"/>
      <c r="G35" s="3"/>
      <c r="L35" s="1"/>
    </row>
    <row r="36" spans="1:12" ht="60" customHeight="1" x14ac:dyDescent="0.2">
      <c r="A36" s="3"/>
      <c r="B36" s="26"/>
      <c r="C36" s="3"/>
      <c r="D36" s="3"/>
      <c r="E36" s="27"/>
      <c r="F36" s="3"/>
      <c r="G36" s="3"/>
      <c r="L36" s="1"/>
    </row>
    <row r="37" spans="1:12" x14ac:dyDescent="0.2">
      <c r="A37" s="3"/>
      <c r="B37" s="26"/>
      <c r="C37" s="3"/>
      <c r="D37" s="3"/>
      <c r="E37" s="27"/>
      <c r="F37" s="3"/>
      <c r="G37" s="3"/>
      <c r="L37" s="1"/>
    </row>
    <row r="38" spans="1:12" ht="72" customHeight="1" x14ac:dyDescent="0.2">
      <c r="A38" s="3"/>
      <c r="B38" s="26"/>
      <c r="C38" s="3"/>
      <c r="D38" s="3"/>
      <c r="E38" s="27"/>
      <c r="F38" s="3"/>
      <c r="G38" s="3"/>
      <c r="L38" s="1"/>
    </row>
    <row r="39" spans="1:12" x14ac:dyDescent="0.2">
      <c r="A39" s="3"/>
      <c r="B39" s="26"/>
      <c r="C39" s="3"/>
      <c r="D39" s="3"/>
      <c r="E39" s="27"/>
      <c r="F39" s="3"/>
      <c r="G39" s="3"/>
      <c r="L39" s="1"/>
    </row>
    <row r="40" spans="1:12" ht="36" customHeight="1" x14ac:dyDescent="0.2">
      <c r="A40" s="3"/>
      <c r="B40" s="26"/>
      <c r="C40" s="3"/>
      <c r="D40" s="3"/>
      <c r="E40" s="27"/>
      <c r="F40" s="3"/>
      <c r="G40" s="3"/>
      <c r="L40" s="1"/>
    </row>
    <row r="41" spans="1:12" x14ac:dyDescent="0.2">
      <c r="A41" s="3"/>
      <c r="B41" s="26"/>
      <c r="C41" s="3"/>
      <c r="D41" s="3"/>
      <c r="E41" s="27"/>
      <c r="F41" s="3"/>
      <c r="G41" s="3"/>
      <c r="L41" s="1"/>
    </row>
    <row r="42" spans="1:12" x14ac:dyDescent="0.2">
      <c r="A42" s="3"/>
      <c r="B42" s="26"/>
      <c r="C42" s="3"/>
      <c r="D42" s="3"/>
      <c r="E42" s="27"/>
      <c r="F42" s="3"/>
      <c r="G42" s="3"/>
      <c r="L42" s="1"/>
    </row>
    <row r="43" spans="1:12" x14ac:dyDescent="0.2">
      <c r="A43" s="3"/>
      <c r="B43" s="26"/>
      <c r="C43" s="3"/>
      <c r="D43" s="3"/>
      <c r="E43" s="27"/>
      <c r="F43" s="3"/>
      <c r="G43" s="3"/>
      <c r="L43" s="1"/>
    </row>
    <row r="44" spans="1:12" x14ac:dyDescent="0.2">
      <c r="A44" s="3"/>
      <c r="B44" s="26"/>
      <c r="C44" s="3"/>
      <c r="D44" s="3"/>
      <c r="E44" s="27"/>
      <c r="F44" s="3"/>
      <c r="G44" s="3"/>
      <c r="L44" s="1"/>
    </row>
    <row r="45" spans="1:12" x14ac:dyDescent="0.2">
      <c r="A45" s="3"/>
      <c r="B45" s="26"/>
      <c r="C45" s="3"/>
      <c r="D45" s="3"/>
      <c r="E45" s="27"/>
      <c r="F45" s="3"/>
      <c r="G45" s="3"/>
      <c r="L45" s="1"/>
    </row>
    <row r="46" spans="1:12" ht="36" customHeight="1" x14ac:dyDescent="0.2">
      <c r="A46" s="3"/>
      <c r="B46" s="26"/>
      <c r="C46" s="3"/>
      <c r="D46" s="3"/>
      <c r="E46" s="27"/>
      <c r="F46" s="3"/>
      <c r="G46" s="3"/>
      <c r="L46" s="1"/>
    </row>
    <row r="47" spans="1:12" x14ac:dyDescent="0.2">
      <c r="A47" s="3"/>
      <c r="B47" s="26"/>
      <c r="C47" s="3"/>
      <c r="D47" s="3"/>
      <c r="E47" s="27"/>
      <c r="F47" s="3"/>
      <c r="G47" s="3"/>
      <c r="L47" s="1"/>
    </row>
    <row r="48" spans="1:12" x14ac:dyDescent="0.2">
      <c r="A48" s="3"/>
      <c r="B48" s="26"/>
      <c r="C48" s="3"/>
      <c r="D48" s="3"/>
      <c r="E48" s="27"/>
      <c r="F48" s="3"/>
      <c r="G48" s="3"/>
      <c r="L48" s="1"/>
    </row>
    <row r="49" spans="1:12" ht="48" customHeight="1" x14ac:dyDescent="0.2">
      <c r="A49" s="3"/>
      <c r="B49" s="26"/>
      <c r="C49" s="3"/>
      <c r="D49" s="3"/>
      <c r="E49" s="27"/>
      <c r="F49" s="3"/>
      <c r="G49" s="3"/>
      <c r="L49" s="1"/>
    </row>
    <row r="50" spans="1:12" x14ac:dyDescent="0.2">
      <c r="A50" s="3"/>
      <c r="B50" s="26"/>
      <c r="C50" s="3"/>
      <c r="D50" s="3"/>
      <c r="E50" s="27"/>
      <c r="F50" s="3"/>
      <c r="G50" s="3"/>
      <c r="L50" s="1"/>
    </row>
    <row r="51" spans="1:12" ht="60" customHeight="1" x14ac:dyDescent="0.2">
      <c r="A51" s="3"/>
      <c r="B51" s="26"/>
      <c r="C51" s="3"/>
      <c r="D51" s="3"/>
      <c r="E51" s="27"/>
      <c r="F51" s="3"/>
      <c r="G51" s="3"/>
      <c r="L51" s="1"/>
    </row>
    <row r="52" spans="1:12" ht="48" customHeight="1" x14ac:dyDescent="0.2">
      <c r="A52" s="3"/>
      <c r="B52" s="26"/>
      <c r="C52" s="3"/>
      <c r="D52" s="3"/>
      <c r="E52" s="27"/>
      <c r="F52" s="3"/>
      <c r="G52" s="3"/>
      <c r="L52" s="1"/>
    </row>
    <row r="53" spans="1:12" x14ac:dyDescent="0.2">
      <c r="A53" s="3"/>
      <c r="B53" s="26"/>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row r="61" spans="1:12" x14ac:dyDescent="0.2">
      <c r="F61" s="1" t="s">
        <v>375</v>
      </c>
      <c r="G61" s="1">
        <f>+LEN(F61)</f>
        <v>41</v>
      </c>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zoomScale="85" zoomScaleNormal="85" workbookViewId="0">
      <selection activeCell="A5" sqref="A5:XFD31"/>
    </sheetView>
  </sheetViews>
  <sheetFormatPr baseColWidth="10" defaultColWidth="11.42578125" defaultRowHeight="12" x14ac:dyDescent="0.2"/>
  <cols>
    <col min="1" max="1" width="33.42578125" style="28" customWidth="1"/>
    <col min="2" max="2" width="27" style="1" customWidth="1"/>
    <col min="3" max="3" width="37.140625" style="1" customWidth="1"/>
    <col min="4" max="4" width="27.85546875" style="1" customWidth="1"/>
    <col min="5" max="5" width="33" style="1" customWidth="1"/>
    <col min="6" max="6" width="28.42578125" style="1" customWidth="1"/>
    <col min="7" max="7" width="35.2851562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39" t="s">
        <v>0</v>
      </c>
      <c r="B1" s="339"/>
      <c r="C1" s="339"/>
      <c r="D1" s="339"/>
      <c r="E1" s="339"/>
      <c r="F1" s="339"/>
    </row>
    <row r="2" spans="1:12" customFormat="1" ht="31.35" customHeight="1" x14ac:dyDescent="0.3">
      <c r="A2" s="334" t="s">
        <v>106</v>
      </c>
      <c r="B2" s="334"/>
      <c r="C2" s="334"/>
      <c r="D2" s="334"/>
      <c r="E2" s="334"/>
      <c r="F2" s="334"/>
    </row>
    <row r="3" spans="1:12" s="20" customFormat="1" ht="34.5" customHeight="1" x14ac:dyDescent="0.25">
      <c r="A3" s="381" t="s">
        <v>96</v>
      </c>
      <c r="B3" s="378" t="s">
        <v>107</v>
      </c>
      <c r="C3" s="379"/>
      <c r="D3" s="379"/>
      <c r="E3" s="379"/>
      <c r="F3" s="379"/>
      <c r="G3" s="380"/>
    </row>
    <row r="4" spans="1:12" s="20" customFormat="1" ht="31.5" customHeight="1" x14ac:dyDescent="0.25">
      <c r="A4" s="382"/>
      <c r="B4" s="33" t="s">
        <v>39</v>
      </c>
      <c r="C4" s="33" t="s">
        <v>98</v>
      </c>
      <c r="D4" s="23" t="s">
        <v>100</v>
      </c>
      <c r="E4" s="23" t="s">
        <v>41</v>
      </c>
      <c r="F4" s="33" t="s">
        <v>101</v>
      </c>
      <c r="G4" s="23" t="s">
        <v>105</v>
      </c>
    </row>
    <row r="5" spans="1:12" s="2" customFormat="1" ht="66" customHeight="1" x14ac:dyDescent="0.25">
      <c r="A5" s="26"/>
      <c r="B5" s="26"/>
      <c r="C5" s="206"/>
      <c r="D5" s="212"/>
      <c r="E5" s="206"/>
      <c r="F5" s="207"/>
      <c r="G5" s="206"/>
    </row>
    <row r="6" spans="1:12" ht="122.25" customHeight="1" x14ac:dyDescent="0.2">
      <c r="A6" s="26"/>
      <c r="B6" s="26"/>
      <c r="C6" s="208"/>
      <c r="D6" s="212"/>
      <c r="E6" s="208"/>
      <c r="F6" s="207"/>
      <c r="G6" s="26"/>
      <c r="L6" s="1"/>
    </row>
    <row r="7" spans="1:12" ht="378.75" customHeight="1" x14ac:dyDescent="0.2">
      <c r="A7" s="26"/>
      <c r="B7" s="26"/>
      <c r="C7" s="26"/>
      <c r="D7" s="26"/>
      <c r="E7" s="206"/>
      <c r="F7" s="207"/>
      <c r="G7" s="26"/>
      <c r="L7" s="1"/>
    </row>
    <row r="8" spans="1:12" s="5" customFormat="1" x14ac:dyDescent="0.2">
      <c r="A8" s="4"/>
      <c r="B8" s="4"/>
      <c r="C8" s="235"/>
      <c r="D8" s="235"/>
      <c r="E8" s="235"/>
      <c r="F8" s="235"/>
      <c r="G8" s="235"/>
    </row>
    <row r="9" spans="1:12" ht="284.25" customHeight="1" x14ac:dyDescent="0.2">
      <c r="A9" s="26"/>
      <c r="B9" s="26"/>
      <c r="C9" s="206"/>
      <c r="D9" s="212"/>
      <c r="E9" s="208"/>
      <c r="F9" s="207"/>
      <c r="G9" s="182"/>
      <c r="L9" s="1"/>
    </row>
    <row r="10" spans="1:12" ht="60" customHeight="1" x14ac:dyDescent="0.2">
      <c r="A10" s="26"/>
      <c r="B10" s="26"/>
      <c r="C10" s="210"/>
      <c r="D10" s="271"/>
      <c r="E10" s="208"/>
      <c r="F10" s="207"/>
      <c r="G10" s="26"/>
      <c r="L10" s="1"/>
    </row>
    <row r="11" spans="1:12" ht="15" x14ac:dyDescent="0.2">
      <c r="A11" s="26"/>
      <c r="B11" s="26"/>
      <c r="C11" s="210"/>
      <c r="D11" s="272"/>
      <c r="E11" s="208"/>
      <c r="F11" s="207"/>
      <c r="G11" s="182"/>
      <c r="L11" s="1"/>
    </row>
    <row r="12" spans="1:12" ht="15" x14ac:dyDescent="0.2">
      <c r="A12" s="26"/>
      <c r="B12" s="26"/>
      <c r="C12" s="214"/>
      <c r="D12" s="272"/>
      <c r="E12" s="208"/>
      <c r="F12" s="207"/>
      <c r="G12" s="182"/>
      <c r="L12" s="1"/>
    </row>
    <row r="13" spans="1:12" x14ac:dyDescent="0.2">
      <c r="A13" s="26"/>
      <c r="B13" s="182"/>
      <c r="C13" s="182"/>
      <c r="D13" s="182"/>
      <c r="E13" s="182"/>
      <c r="F13" s="182"/>
      <c r="G13" s="182"/>
      <c r="L13" s="1"/>
    </row>
    <row r="14" spans="1:12" ht="106.5" customHeight="1" x14ac:dyDescent="0.2">
      <c r="A14" s="26"/>
      <c r="B14" s="26"/>
      <c r="C14" s="217"/>
      <c r="D14" s="216"/>
      <c r="E14" s="208"/>
      <c r="F14" s="207"/>
      <c r="G14" s="26"/>
      <c r="L14" s="1"/>
    </row>
    <row r="15" spans="1:12" ht="76.5" customHeight="1" x14ac:dyDescent="0.2">
      <c r="A15" s="26"/>
      <c r="B15" s="26"/>
      <c r="C15" s="214"/>
      <c r="D15" s="272"/>
      <c r="E15" s="208"/>
      <c r="F15" s="207"/>
      <c r="G15" s="182"/>
      <c r="L15" s="1"/>
    </row>
    <row r="16" spans="1:12" ht="35.25" customHeight="1" x14ac:dyDescent="0.2">
      <c r="A16" s="26"/>
      <c r="B16" s="26"/>
      <c r="C16" s="208"/>
      <c r="D16" s="211"/>
      <c r="E16" s="208"/>
      <c r="F16" s="208"/>
      <c r="G16" s="182"/>
      <c r="L16" s="1"/>
    </row>
    <row r="17" spans="1:12" ht="15" x14ac:dyDescent="0.2">
      <c r="A17" s="26"/>
      <c r="B17" s="26"/>
      <c r="C17" s="208"/>
      <c r="D17" s="212"/>
      <c r="E17" s="208"/>
      <c r="F17" s="207"/>
      <c r="G17" s="182"/>
      <c r="L17" s="1"/>
    </row>
    <row r="18" spans="1:12" ht="48" customHeight="1" x14ac:dyDescent="0.2">
      <c r="A18" s="26"/>
      <c r="B18" s="26"/>
      <c r="C18" s="208"/>
      <c r="D18" s="272"/>
      <c r="E18" s="208"/>
      <c r="F18" s="207"/>
      <c r="G18" s="182"/>
      <c r="L18" s="1"/>
    </row>
    <row r="19" spans="1:12" ht="15" x14ac:dyDescent="0.2">
      <c r="A19" s="26"/>
      <c r="B19" s="26"/>
      <c r="C19" s="208"/>
      <c r="D19" s="272"/>
      <c r="E19" s="208"/>
      <c r="F19" s="207"/>
      <c r="G19" s="182"/>
      <c r="L19" s="1"/>
    </row>
    <row r="20" spans="1:12" ht="15" x14ac:dyDescent="0.2">
      <c r="A20" s="4"/>
      <c r="B20" s="4"/>
      <c r="C20" s="273"/>
      <c r="D20" s="274"/>
      <c r="E20" s="254"/>
      <c r="F20" s="255"/>
      <c r="G20" s="235"/>
      <c r="L20" s="1"/>
    </row>
    <row r="21" spans="1:12" ht="84" customHeight="1" x14ac:dyDescent="0.2">
      <c r="A21" s="4"/>
      <c r="B21" s="4"/>
      <c r="C21" s="215"/>
      <c r="D21" s="216"/>
      <c r="E21" s="254"/>
      <c r="F21" s="255"/>
      <c r="G21" s="235"/>
      <c r="L21" s="1"/>
    </row>
    <row r="22" spans="1:12" ht="15" x14ac:dyDescent="0.2">
      <c r="A22" s="4"/>
      <c r="B22" s="4"/>
      <c r="C22" s="254"/>
      <c r="D22" s="271"/>
      <c r="E22" s="254"/>
      <c r="F22" s="255"/>
      <c r="G22" s="235"/>
      <c r="L22" s="1"/>
    </row>
    <row r="23" spans="1:12" ht="15" x14ac:dyDescent="0.2">
      <c r="A23" s="4"/>
      <c r="B23" s="4"/>
      <c r="C23" s="254"/>
      <c r="D23" s="271"/>
      <c r="E23" s="254"/>
      <c r="F23" s="255"/>
      <c r="G23" s="235"/>
      <c r="L23" s="1"/>
    </row>
    <row r="24" spans="1:12" ht="15" x14ac:dyDescent="0.2">
      <c r="A24" s="4"/>
      <c r="B24" s="4"/>
      <c r="C24" s="215"/>
      <c r="D24" s="216"/>
      <c r="E24" s="254"/>
      <c r="F24" s="255"/>
      <c r="G24" s="235"/>
      <c r="L24" s="1"/>
    </row>
    <row r="25" spans="1:12" ht="72" customHeight="1" x14ac:dyDescent="0.2">
      <c r="A25" s="26"/>
      <c r="B25" s="26"/>
      <c r="C25" s="206"/>
      <c r="D25" s="212"/>
      <c r="E25" s="206"/>
      <c r="F25" s="255"/>
      <c r="G25" s="206"/>
      <c r="L25" s="1"/>
    </row>
    <row r="26" spans="1:12" ht="15" x14ac:dyDescent="0.2">
      <c r="A26" s="26"/>
      <c r="B26" s="26"/>
      <c r="C26" s="208"/>
      <c r="D26" s="271"/>
      <c r="E26" s="208"/>
      <c r="F26" s="255"/>
      <c r="G26" s="206"/>
      <c r="L26" s="1"/>
    </row>
    <row r="27" spans="1:12" x14ac:dyDescent="0.2">
      <c r="A27" s="26"/>
      <c r="B27" s="26"/>
      <c r="C27" s="206"/>
      <c r="D27" s="206"/>
      <c r="E27" s="206"/>
      <c r="F27" s="255"/>
      <c r="G27" s="206"/>
      <c r="L27" s="1"/>
    </row>
    <row r="28" spans="1:12" ht="36" customHeight="1" x14ac:dyDescent="0.2">
      <c r="A28" s="26"/>
      <c r="B28" s="26"/>
      <c r="C28" s="208"/>
      <c r="D28" s="272"/>
      <c r="E28" s="208"/>
      <c r="F28" s="207"/>
      <c r="G28" s="182"/>
      <c r="L28" s="1"/>
    </row>
    <row r="29" spans="1:12" ht="12" customHeight="1" x14ac:dyDescent="0.2">
      <c r="A29" s="26"/>
      <c r="B29" s="26"/>
      <c r="C29" s="208"/>
      <c r="D29" s="211"/>
      <c r="E29" s="208"/>
      <c r="F29" s="213"/>
      <c r="G29" s="182"/>
      <c r="L29" s="1"/>
    </row>
    <row r="30" spans="1:12" ht="15" x14ac:dyDescent="0.2">
      <c r="A30" s="26"/>
      <c r="B30" s="26"/>
      <c r="C30" s="208"/>
      <c r="D30" s="211"/>
      <c r="E30" s="208"/>
      <c r="F30" s="213"/>
      <c r="G30" s="182"/>
      <c r="L30" s="1"/>
    </row>
    <row r="31" spans="1:12" ht="24" customHeight="1" x14ac:dyDescent="0.2">
      <c r="A31" s="26"/>
      <c r="B31" s="26"/>
      <c r="C31" s="208"/>
      <c r="D31" s="271"/>
      <c r="E31" s="208"/>
      <c r="F31" s="207"/>
      <c r="G31" s="182"/>
      <c r="L31" s="1"/>
    </row>
    <row r="32" spans="1:12" x14ac:dyDescent="0.2">
      <c r="A32" s="25"/>
      <c r="B32" s="3"/>
      <c r="C32" s="3"/>
      <c r="D32" s="3"/>
      <c r="E32" s="3"/>
      <c r="F32" s="3"/>
      <c r="G32" s="3"/>
      <c r="L32" s="1"/>
    </row>
    <row r="33" spans="1:12" ht="60" customHeight="1" x14ac:dyDescent="0.2">
      <c r="A33" s="25"/>
      <c r="B33" s="3"/>
      <c r="C33" s="3"/>
      <c r="D33" s="3"/>
      <c r="E33" s="3"/>
      <c r="F33" s="3"/>
      <c r="G33" s="3"/>
      <c r="L33" s="1"/>
    </row>
    <row r="34" spans="1:12" x14ac:dyDescent="0.2">
      <c r="A34" s="25"/>
      <c r="B34" s="3"/>
      <c r="C34" s="3"/>
      <c r="D34" s="3"/>
      <c r="E34" s="3"/>
      <c r="F34" s="3"/>
      <c r="G34" s="3"/>
      <c r="L34" s="1"/>
    </row>
    <row r="35" spans="1:12" ht="60" customHeight="1" x14ac:dyDescent="0.2">
      <c r="A35" s="25"/>
      <c r="B35" s="3"/>
      <c r="C35" s="3"/>
      <c r="D35" s="3"/>
      <c r="E35" s="3"/>
      <c r="F35" s="3"/>
      <c r="G35" s="3"/>
      <c r="L35" s="1"/>
    </row>
    <row r="36" spans="1:12" x14ac:dyDescent="0.2">
      <c r="A36" s="25"/>
      <c r="B36" s="3"/>
      <c r="C36" s="3"/>
      <c r="D36" s="3"/>
      <c r="E36" s="3"/>
      <c r="F36" s="3"/>
      <c r="G36" s="3"/>
      <c r="L36" s="1"/>
    </row>
    <row r="37" spans="1:12" ht="72" customHeight="1" x14ac:dyDescent="0.2">
      <c r="A37" s="25"/>
      <c r="B37" s="3"/>
      <c r="C37" s="3"/>
      <c r="D37" s="3"/>
      <c r="E37" s="3"/>
      <c r="F37" s="3"/>
      <c r="G37" s="3"/>
      <c r="L37" s="1"/>
    </row>
    <row r="38" spans="1:12" x14ac:dyDescent="0.2">
      <c r="A38" s="25"/>
      <c r="B38" s="3"/>
      <c r="C38" s="3"/>
      <c r="D38" s="3"/>
      <c r="E38" s="3"/>
      <c r="F38" s="3"/>
      <c r="G38" s="3"/>
      <c r="L38" s="1"/>
    </row>
    <row r="39" spans="1:12" ht="36" customHeight="1" x14ac:dyDescent="0.2">
      <c r="A39" s="25"/>
      <c r="B39" s="3"/>
      <c r="C39" s="3"/>
      <c r="D39" s="3"/>
      <c r="E39" s="3"/>
      <c r="F39" s="3"/>
      <c r="G39" s="3"/>
      <c r="L39" s="1"/>
    </row>
    <row r="40" spans="1:12" x14ac:dyDescent="0.2">
      <c r="A40" s="25"/>
      <c r="B40" s="3"/>
      <c r="C40" s="3"/>
      <c r="D40" s="3"/>
      <c r="E40" s="3"/>
      <c r="F40" s="3"/>
      <c r="G40" s="3"/>
      <c r="L40" s="1"/>
    </row>
    <row r="41" spans="1:12" x14ac:dyDescent="0.2">
      <c r="A41" s="25"/>
      <c r="B41" s="3"/>
      <c r="C41" s="3"/>
      <c r="D41" s="3"/>
      <c r="E41" s="3"/>
      <c r="F41" s="3"/>
      <c r="G41" s="3"/>
      <c r="L41" s="1"/>
    </row>
    <row r="42" spans="1:12" x14ac:dyDescent="0.2">
      <c r="A42" s="25"/>
      <c r="B42" s="3"/>
      <c r="C42" s="3"/>
      <c r="D42" s="3"/>
      <c r="E42" s="3"/>
      <c r="F42" s="3"/>
      <c r="G42" s="3"/>
      <c r="L42" s="1"/>
    </row>
    <row r="43" spans="1:12" x14ac:dyDescent="0.2">
      <c r="A43" s="25"/>
      <c r="B43" s="3"/>
      <c r="C43" s="3"/>
      <c r="D43" s="3"/>
      <c r="E43" s="3"/>
      <c r="F43" s="3"/>
      <c r="G43" s="3"/>
      <c r="L43" s="1"/>
    </row>
    <row r="44" spans="1:12" x14ac:dyDescent="0.2">
      <c r="A44" s="25"/>
      <c r="B44" s="3"/>
      <c r="C44" s="3"/>
      <c r="D44" s="3"/>
      <c r="E44" s="3"/>
      <c r="F44" s="3"/>
      <c r="G44" s="3"/>
      <c r="L44" s="1"/>
    </row>
    <row r="45" spans="1:12" ht="36" customHeight="1" x14ac:dyDescent="0.2">
      <c r="A45" s="25"/>
      <c r="B45" s="3"/>
      <c r="C45" s="3"/>
      <c r="D45" s="3"/>
      <c r="E45" s="3"/>
      <c r="F45" s="3"/>
      <c r="G45" s="3"/>
      <c r="L45" s="1"/>
    </row>
    <row r="46" spans="1:12" x14ac:dyDescent="0.2">
      <c r="A46" s="25"/>
      <c r="B46" s="3"/>
      <c r="C46" s="3"/>
      <c r="D46" s="3"/>
      <c r="E46" s="3"/>
      <c r="F46" s="3"/>
      <c r="G46" s="3"/>
      <c r="L46" s="1"/>
    </row>
    <row r="47" spans="1:12" x14ac:dyDescent="0.2">
      <c r="A47" s="25"/>
      <c r="B47" s="3"/>
      <c r="C47" s="3"/>
      <c r="D47" s="3"/>
      <c r="E47" s="3"/>
      <c r="F47" s="3"/>
      <c r="G47" s="3"/>
      <c r="L47" s="1"/>
    </row>
    <row r="48" spans="1:12" ht="48" customHeight="1" x14ac:dyDescent="0.2">
      <c r="A48" s="25"/>
      <c r="B48" s="3"/>
      <c r="C48" s="3"/>
      <c r="D48" s="3"/>
      <c r="E48" s="3"/>
      <c r="F48" s="3"/>
      <c r="G48" s="3"/>
      <c r="L48" s="1"/>
    </row>
    <row r="49" spans="1:12" x14ac:dyDescent="0.2">
      <c r="A49" s="25"/>
      <c r="B49" s="3"/>
      <c r="C49" s="3"/>
      <c r="D49" s="3"/>
      <c r="E49" s="3"/>
      <c r="F49" s="3"/>
      <c r="G49" s="3"/>
      <c r="L49" s="1"/>
    </row>
    <row r="50" spans="1:12" ht="60" customHeight="1" x14ac:dyDescent="0.2">
      <c r="A50" s="25"/>
      <c r="B50" s="3"/>
      <c r="C50" s="3"/>
      <c r="D50" s="3"/>
      <c r="E50" s="3"/>
      <c r="F50" s="3"/>
      <c r="G50" s="3"/>
      <c r="L50" s="1"/>
    </row>
    <row r="51" spans="1:12" ht="48" customHeight="1" x14ac:dyDescent="0.2">
      <c r="A51" s="25"/>
      <c r="B51" s="3"/>
      <c r="C51" s="3"/>
      <c r="D51" s="3"/>
      <c r="E51" s="3"/>
      <c r="F51" s="3"/>
      <c r="G51" s="3"/>
      <c r="L51" s="1"/>
    </row>
    <row r="52" spans="1:12" x14ac:dyDescent="0.2">
      <c r="A52" s="25"/>
      <c r="B52" s="3"/>
      <c r="C52" s="3"/>
      <c r="D52" s="3"/>
      <c r="E52" s="3"/>
      <c r="F52" s="3"/>
      <c r="G52" s="3"/>
      <c r="L52" s="1"/>
    </row>
    <row r="53" spans="1:12" ht="24" customHeight="1" x14ac:dyDescent="0.2">
      <c r="A53" s="25"/>
      <c r="B53" s="3"/>
      <c r="C53" s="3"/>
      <c r="D53" s="3"/>
      <c r="E53" s="3"/>
      <c r="F53" s="3"/>
      <c r="G53" s="3"/>
      <c r="L53" s="1"/>
    </row>
    <row r="54" spans="1:12" x14ac:dyDescent="0.2">
      <c r="A54" s="25"/>
      <c r="B54" s="3"/>
      <c r="C54" s="3"/>
      <c r="D54" s="3"/>
      <c r="E54" s="3"/>
      <c r="F54" s="3"/>
      <c r="G54" s="3"/>
      <c r="L54" s="1"/>
    </row>
    <row r="55" spans="1:12" x14ac:dyDescent="0.2">
      <c r="A55" s="25"/>
      <c r="B55" s="3"/>
      <c r="C55" s="3"/>
      <c r="D55" s="3"/>
      <c r="E55" s="3"/>
      <c r="F55" s="3"/>
      <c r="G55" s="3"/>
      <c r="L55" s="1"/>
    </row>
    <row r="56" spans="1:12" x14ac:dyDescent="0.2">
      <c r="A56" s="25"/>
      <c r="B56" s="3"/>
      <c r="C56" s="3"/>
      <c r="D56" s="3"/>
      <c r="E56" s="3"/>
      <c r="F56" s="3"/>
      <c r="G56" s="3"/>
      <c r="L56"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7"/>
  <sheetViews>
    <sheetView zoomScale="85" zoomScaleNormal="85" workbookViewId="0">
      <selection activeCell="I20" sqref="I2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39" t="s">
        <v>0</v>
      </c>
      <c r="B1" s="339"/>
      <c r="C1" s="339"/>
      <c r="D1" s="339"/>
      <c r="E1" s="339"/>
      <c r="F1" s="339"/>
    </row>
    <row r="2" spans="1:12" customFormat="1" ht="31.35" customHeight="1" x14ac:dyDescent="0.3">
      <c r="A2" s="334" t="s">
        <v>108</v>
      </c>
      <c r="B2" s="334"/>
      <c r="C2" s="334"/>
      <c r="D2" s="334"/>
      <c r="E2" s="334"/>
      <c r="F2" s="334"/>
    </row>
    <row r="3" spans="1:12" s="2" customFormat="1" ht="34.5" customHeight="1" x14ac:dyDescent="0.25">
      <c r="A3" s="383" t="s">
        <v>96</v>
      </c>
      <c r="B3" s="385" t="s">
        <v>109</v>
      </c>
      <c r="C3" s="386"/>
      <c r="D3" s="386"/>
      <c r="E3" s="386"/>
      <c r="F3" s="386"/>
      <c r="G3" s="387"/>
    </row>
    <row r="4" spans="1:12" s="2" customFormat="1" ht="31.5" customHeight="1" x14ac:dyDescent="0.25">
      <c r="A4" s="384"/>
      <c r="B4" s="21" t="s">
        <v>39</v>
      </c>
      <c r="C4" s="21" t="s">
        <v>98</v>
      </c>
      <c r="D4" s="9" t="s">
        <v>100</v>
      </c>
      <c r="E4" s="9" t="s">
        <v>41</v>
      </c>
      <c r="F4" s="21" t="s">
        <v>101</v>
      </c>
      <c r="G4" s="9" t="s">
        <v>105</v>
      </c>
    </row>
    <row r="5" spans="1:12" s="2" customFormat="1" ht="48" customHeight="1" x14ac:dyDescent="0.2">
      <c r="A5" s="26"/>
      <c r="B5" s="26"/>
      <c r="C5" s="3"/>
      <c r="D5" s="3"/>
      <c r="E5" s="27"/>
      <c r="F5" s="3"/>
      <c r="G5" s="3"/>
    </row>
    <row r="6" spans="1:12" x14ac:dyDescent="0.2">
      <c r="A6" s="26"/>
      <c r="B6" s="26"/>
      <c r="C6" s="3"/>
      <c r="D6" s="3"/>
      <c r="E6" s="27"/>
      <c r="F6" s="3"/>
      <c r="G6" s="3"/>
      <c r="L6" s="1"/>
    </row>
    <row r="7" spans="1:12" x14ac:dyDescent="0.2">
      <c r="A7" s="26"/>
      <c r="B7" s="26"/>
      <c r="C7" s="3"/>
      <c r="D7" s="3"/>
      <c r="E7" s="27"/>
      <c r="F7" s="3"/>
      <c r="G7" s="3"/>
      <c r="L7" s="1"/>
    </row>
    <row r="8" spans="1:12" x14ac:dyDescent="0.2">
      <c r="A8" s="26"/>
      <c r="B8" s="26"/>
      <c r="C8" s="3"/>
      <c r="D8" s="3"/>
      <c r="E8" s="27"/>
      <c r="F8" s="3"/>
      <c r="G8" s="3"/>
      <c r="L8" s="1"/>
    </row>
    <row r="9" spans="1:12" x14ac:dyDescent="0.2">
      <c r="A9" s="26"/>
      <c r="B9" s="26"/>
      <c r="C9" s="3"/>
      <c r="D9" s="3"/>
      <c r="E9" s="27"/>
      <c r="F9" s="3"/>
      <c r="G9" s="3"/>
      <c r="L9" s="1"/>
    </row>
    <row r="10" spans="1:12" ht="60" customHeight="1" x14ac:dyDescent="0.2">
      <c r="A10" s="26"/>
      <c r="B10" s="26"/>
      <c r="C10" s="3"/>
      <c r="D10" s="3"/>
      <c r="E10" s="27"/>
      <c r="F10" s="3"/>
      <c r="G10" s="3"/>
      <c r="L10" s="1"/>
    </row>
    <row r="11" spans="1:12" x14ac:dyDescent="0.2">
      <c r="A11" s="26"/>
      <c r="B11" s="26"/>
      <c r="C11" s="3"/>
      <c r="D11" s="3"/>
      <c r="E11" s="27"/>
      <c r="F11" s="3"/>
      <c r="G11" s="3"/>
      <c r="L11" s="1"/>
    </row>
    <row r="12" spans="1:12" x14ac:dyDescent="0.2">
      <c r="A12" s="26"/>
      <c r="B12" s="26"/>
      <c r="C12" s="3"/>
      <c r="D12" s="3"/>
      <c r="E12" s="27"/>
      <c r="F12" s="3"/>
      <c r="G12" s="3"/>
      <c r="L12" s="1"/>
    </row>
    <row r="13" spans="1:12" x14ac:dyDescent="0.2">
      <c r="A13" s="26"/>
      <c r="B13" s="26"/>
      <c r="C13" s="3"/>
      <c r="D13" s="3"/>
      <c r="E13" s="27"/>
      <c r="F13" s="3"/>
      <c r="G13" s="3"/>
      <c r="L13" s="1"/>
    </row>
    <row r="14" spans="1:12" x14ac:dyDescent="0.2">
      <c r="A14" s="26"/>
      <c r="B14" s="26"/>
      <c r="C14" s="3"/>
      <c r="D14" s="3"/>
      <c r="E14" s="27"/>
      <c r="F14" s="3"/>
      <c r="G14" s="3"/>
      <c r="L14" s="1"/>
    </row>
    <row r="15" spans="1:12" ht="24" customHeight="1" x14ac:dyDescent="0.2">
      <c r="A15" s="26"/>
      <c r="B15" s="26"/>
      <c r="C15" s="3"/>
      <c r="D15" s="3"/>
      <c r="E15" s="27"/>
      <c r="F15" s="3"/>
      <c r="G15" s="3"/>
      <c r="L15" s="1"/>
    </row>
    <row r="16" spans="1:12" x14ac:dyDescent="0.2">
      <c r="A16" s="26"/>
      <c r="B16" s="26"/>
      <c r="C16" s="3"/>
      <c r="D16" s="3"/>
      <c r="E16" s="27"/>
      <c r="F16" s="3"/>
      <c r="G16" s="3"/>
      <c r="L16" s="1"/>
    </row>
    <row r="17" spans="1:12" x14ac:dyDescent="0.2">
      <c r="A17" s="26"/>
      <c r="B17" s="26"/>
      <c r="C17" s="3"/>
      <c r="D17" s="3"/>
      <c r="E17" s="27"/>
      <c r="F17" s="3"/>
      <c r="G17" s="3"/>
      <c r="L17" s="1"/>
    </row>
    <row r="18" spans="1:12" ht="48" customHeight="1" x14ac:dyDescent="0.2">
      <c r="A18" s="26"/>
      <c r="B18" s="26"/>
      <c r="C18" s="3"/>
      <c r="D18" s="3"/>
      <c r="E18" s="27"/>
      <c r="F18" s="3"/>
      <c r="G18" s="3"/>
      <c r="L18" s="1"/>
    </row>
    <row r="19" spans="1:12" x14ac:dyDescent="0.2">
      <c r="A19" s="26"/>
      <c r="B19" s="26"/>
      <c r="C19" s="3"/>
      <c r="D19" s="3"/>
      <c r="E19" s="27"/>
      <c r="F19" s="3"/>
      <c r="G19" s="3"/>
      <c r="L19" s="1"/>
    </row>
    <row r="20" spans="1:12" x14ac:dyDescent="0.2">
      <c r="A20" s="26"/>
      <c r="B20" s="26"/>
      <c r="C20" s="3"/>
      <c r="D20" s="3"/>
      <c r="E20" s="3"/>
      <c r="F20" s="3"/>
      <c r="G20" s="3"/>
      <c r="L20" s="1"/>
    </row>
    <row r="21" spans="1:12" ht="84" customHeight="1" x14ac:dyDescent="0.2">
      <c r="A21" s="26"/>
      <c r="B21" s="3"/>
      <c r="C21" s="3"/>
      <c r="D21" s="3"/>
      <c r="E21" s="3"/>
      <c r="F21" s="3"/>
      <c r="G21" s="3"/>
      <c r="L21" s="1"/>
    </row>
    <row r="22" spans="1:12" x14ac:dyDescent="0.2">
      <c r="A22" s="26"/>
      <c r="B22" s="3"/>
      <c r="C22" s="3"/>
      <c r="D22" s="3"/>
      <c r="E22" s="3"/>
      <c r="F22" s="3"/>
      <c r="G22" s="3"/>
      <c r="L22" s="1"/>
    </row>
    <row r="23" spans="1:12" x14ac:dyDescent="0.2">
      <c r="A23" s="26"/>
      <c r="B23" s="3"/>
      <c r="C23" s="3"/>
      <c r="D23" s="3"/>
      <c r="E23" s="3"/>
      <c r="F23" s="3"/>
      <c r="G23" s="3"/>
      <c r="L23" s="1"/>
    </row>
    <row r="24" spans="1:12" x14ac:dyDescent="0.2">
      <c r="A24" s="26"/>
      <c r="B24" s="3"/>
      <c r="C24" s="3"/>
      <c r="D24" s="3"/>
      <c r="E24" s="3"/>
      <c r="F24" s="3"/>
      <c r="G24" s="3"/>
      <c r="L24" s="1"/>
    </row>
    <row r="25" spans="1:12" ht="72" customHeight="1" x14ac:dyDescent="0.2">
      <c r="A25" s="26"/>
      <c r="B25" s="3"/>
      <c r="C25" s="3"/>
      <c r="D25" s="3"/>
      <c r="E25" s="3"/>
      <c r="F25" s="3"/>
      <c r="G25" s="3"/>
      <c r="L25" s="1"/>
    </row>
    <row r="26" spans="1:12" x14ac:dyDescent="0.2">
      <c r="A26" s="26"/>
      <c r="B26" s="3"/>
      <c r="C26" s="3"/>
      <c r="D26" s="3"/>
      <c r="E26" s="3"/>
      <c r="F26" s="3"/>
      <c r="G26" s="3"/>
      <c r="L26" s="1"/>
    </row>
    <row r="27" spans="1:12" x14ac:dyDescent="0.2">
      <c r="A27" s="26"/>
      <c r="B27" s="3"/>
      <c r="C27" s="3"/>
      <c r="D27" s="3"/>
      <c r="E27" s="3"/>
      <c r="F27" s="3"/>
      <c r="G27" s="3"/>
      <c r="L27" s="1"/>
    </row>
    <row r="28" spans="1:12" x14ac:dyDescent="0.2">
      <c r="A28" s="26"/>
      <c r="B28" s="3"/>
      <c r="C28" s="3"/>
      <c r="D28" s="3"/>
      <c r="E28" s="3"/>
      <c r="F28" s="3"/>
      <c r="G28" s="3"/>
      <c r="L28" s="1"/>
    </row>
    <row r="29" spans="1:12" ht="36" customHeight="1" x14ac:dyDescent="0.2">
      <c r="A29" s="26"/>
      <c r="B29" s="3"/>
      <c r="C29" s="3"/>
      <c r="D29" s="3"/>
      <c r="E29" s="3"/>
      <c r="F29" s="3"/>
      <c r="G29" s="3"/>
      <c r="L29" s="1"/>
    </row>
    <row r="30" spans="1:12" ht="12" customHeight="1" x14ac:dyDescent="0.2">
      <c r="A30" s="26"/>
      <c r="B30" s="3"/>
      <c r="C30" s="3"/>
      <c r="D30" s="3"/>
      <c r="E30" s="3"/>
      <c r="F30" s="3"/>
      <c r="G30" s="3"/>
      <c r="L30" s="1"/>
    </row>
    <row r="31" spans="1:12" x14ac:dyDescent="0.2">
      <c r="A31" s="26"/>
      <c r="B31" s="3"/>
      <c r="C31" s="3"/>
      <c r="D31" s="3"/>
      <c r="E31" s="3"/>
      <c r="F31" s="3"/>
      <c r="G31" s="3"/>
      <c r="L31" s="1"/>
    </row>
    <row r="32" spans="1:12" ht="24" customHeight="1" x14ac:dyDescent="0.2">
      <c r="A32" s="26"/>
      <c r="B32" s="3"/>
      <c r="C32" s="3"/>
      <c r="D32" s="3"/>
      <c r="E32" s="3"/>
      <c r="F32" s="3"/>
      <c r="G32" s="3"/>
      <c r="L32" s="1"/>
    </row>
    <row r="33" spans="1:12" x14ac:dyDescent="0.2">
      <c r="A33" s="26"/>
      <c r="B33" s="3"/>
      <c r="C33" s="3"/>
      <c r="D33" s="3"/>
      <c r="E33" s="3"/>
      <c r="F33" s="3"/>
      <c r="G33" s="3"/>
      <c r="L33" s="1"/>
    </row>
    <row r="34" spans="1:12" ht="60" customHeight="1" x14ac:dyDescent="0.2">
      <c r="A34" s="26"/>
      <c r="B34" s="3"/>
      <c r="C34" s="3"/>
      <c r="D34" s="3"/>
      <c r="E34" s="3"/>
      <c r="F34" s="3"/>
      <c r="G34" s="3"/>
      <c r="L34" s="1"/>
    </row>
    <row r="35" spans="1:12" x14ac:dyDescent="0.2">
      <c r="A35" s="26"/>
      <c r="B35" s="3"/>
      <c r="C35" s="3"/>
      <c r="D35" s="3"/>
      <c r="E35" s="3"/>
      <c r="F35" s="3"/>
      <c r="G35" s="3"/>
      <c r="L35" s="1"/>
    </row>
    <row r="36" spans="1:12" ht="60" customHeight="1" x14ac:dyDescent="0.2">
      <c r="A36" s="3"/>
      <c r="B36" s="3"/>
      <c r="C36" s="3"/>
      <c r="D36" s="3"/>
      <c r="E36" s="3"/>
      <c r="F36" s="3"/>
      <c r="G36" s="3"/>
      <c r="L36" s="1"/>
    </row>
    <row r="37" spans="1:12" x14ac:dyDescent="0.2">
      <c r="A37" s="3"/>
      <c r="B37" s="3"/>
      <c r="C37" s="3"/>
      <c r="D37" s="3"/>
      <c r="E37" s="3"/>
      <c r="F37" s="3"/>
      <c r="G37" s="3"/>
      <c r="L37" s="1"/>
    </row>
    <row r="38" spans="1:12" ht="72" customHeight="1" x14ac:dyDescent="0.2">
      <c r="A38" s="3"/>
      <c r="B38" s="3"/>
      <c r="C38" s="3"/>
      <c r="D38" s="3"/>
      <c r="E38" s="3"/>
      <c r="F38" s="3"/>
      <c r="G38" s="3"/>
      <c r="L38" s="1"/>
    </row>
    <row r="39" spans="1:12" x14ac:dyDescent="0.2">
      <c r="A39" s="3"/>
      <c r="B39" s="3"/>
      <c r="C39" s="3"/>
      <c r="D39" s="3"/>
      <c r="E39" s="3"/>
      <c r="F39" s="3"/>
      <c r="G39" s="3"/>
      <c r="L39" s="1"/>
    </row>
    <row r="40" spans="1:12" ht="36" customHeight="1" x14ac:dyDescent="0.2">
      <c r="A40" s="3"/>
      <c r="B40" s="3"/>
      <c r="C40" s="3"/>
      <c r="D40" s="3"/>
      <c r="E40" s="3"/>
      <c r="F40" s="3"/>
      <c r="G40" s="3"/>
      <c r="L40" s="1"/>
    </row>
    <row r="41" spans="1:12" x14ac:dyDescent="0.2">
      <c r="A41" s="3"/>
      <c r="B41" s="3"/>
      <c r="C41" s="3"/>
      <c r="D41" s="3"/>
      <c r="E41" s="3"/>
      <c r="F41" s="3"/>
      <c r="G41" s="3"/>
      <c r="L41" s="1"/>
    </row>
    <row r="42" spans="1:12" x14ac:dyDescent="0.2">
      <c r="A42" s="3"/>
      <c r="B42" s="3"/>
      <c r="C42" s="3"/>
      <c r="D42" s="3"/>
      <c r="E42" s="3"/>
      <c r="F42" s="3"/>
      <c r="G42" s="3"/>
      <c r="L42" s="1"/>
    </row>
    <row r="43" spans="1:12" x14ac:dyDescent="0.2">
      <c r="A43" s="3"/>
      <c r="B43" s="3"/>
      <c r="C43" s="3"/>
      <c r="D43" s="3"/>
      <c r="E43" s="3"/>
      <c r="F43" s="3"/>
      <c r="G43" s="3"/>
      <c r="L43" s="1"/>
    </row>
    <row r="44" spans="1:12" x14ac:dyDescent="0.2">
      <c r="A44" s="3"/>
      <c r="B44" s="3"/>
      <c r="C44" s="3"/>
      <c r="D44" s="3"/>
      <c r="E44" s="3"/>
      <c r="F44" s="3"/>
      <c r="G44" s="3"/>
      <c r="L44" s="1"/>
    </row>
    <row r="45" spans="1:12" x14ac:dyDescent="0.2">
      <c r="A45" s="3"/>
      <c r="B45" s="3"/>
      <c r="C45" s="3"/>
      <c r="D45" s="3"/>
      <c r="E45" s="3"/>
      <c r="F45" s="3"/>
      <c r="G45" s="3"/>
      <c r="L45" s="1"/>
    </row>
    <row r="46" spans="1:12" ht="36" customHeight="1" x14ac:dyDescent="0.2">
      <c r="A46" s="3"/>
      <c r="B46" s="3"/>
      <c r="C46" s="3"/>
      <c r="D46" s="3"/>
      <c r="E46" s="3"/>
      <c r="F46" s="3"/>
      <c r="G46" s="3"/>
      <c r="L46" s="1"/>
    </row>
    <row r="47" spans="1:12" x14ac:dyDescent="0.2">
      <c r="A47" s="3"/>
      <c r="B47" s="3"/>
      <c r="C47" s="3"/>
      <c r="D47" s="3"/>
      <c r="E47" s="3"/>
      <c r="F47" s="3"/>
      <c r="G47" s="3"/>
      <c r="L47" s="1"/>
    </row>
    <row r="48" spans="1:12" x14ac:dyDescent="0.2">
      <c r="A48" s="3"/>
      <c r="B48" s="3"/>
      <c r="C48" s="3"/>
      <c r="D48" s="3"/>
      <c r="E48" s="3"/>
      <c r="F48" s="3"/>
      <c r="G48" s="3"/>
      <c r="L48" s="1"/>
    </row>
    <row r="49" spans="1:12" ht="48" customHeight="1" x14ac:dyDescent="0.2">
      <c r="A49" s="3"/>
      <c r="B49" s="3"/>
      <c r="C49" s="3"/>
      <c r="D49" s="3"/>
      <c r="E49" s="3"/>
      <c r="F49" s="3"/>
      <c r="G49" s="3"/>
      <c r="L49" s="1"/>
    </row>
    <row r="50" spans="1:12" x14ac:dyDescent="0.2">
      <c r="A50" s="3"/>
      <c r="B50" s="3"/>
      <c r="C50" s="3"/>
      <c r="D50" s="3"/>
      <c r="E50" s="3"/>
      <c r="F50" s="3"/>
      <c r="G50" s="3"/>
      <c r="L50" s="1"/>
    </row>
    <row r="51" spans="1:12" ht="60" customHeight="1" x14ac:dyDescent="0.2">
      <c r="A51" s="3"/>
      <c r="B51" s="3"/>
      <c r="C51" s="3"/>
      <c r="D51" s="3"/>
      <c r="E51" s="3"/>
      <c r="F51" s="3"/>
      <c r="G51" s="3"/>
      <c r="L51" s="1"/>
    </row>
    <row r="52" spans="1:12" ht="48" customHeight="1" x14ac:dyDescent="0.2">
      <c r="A52" s="3"/>
      <c r="B52" s="3"/>
      <c r="C52" s="3"/>
      <c r="D52" s="3"/>
      <c r="E52" s="3"/>
      <c r="F52" s="3"/>
      <c r="G52" s="3"/>
      <c r="L52" s="1"/>
    </row>
    <row r="53" spans="1:12" x14ac:dyDescent="0.2">
      <c r="A53" s="3"/>
      <c r="B53" s="3"/>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48"/>
  <sheetViews>
    <sheetView zoomScale="98" zoomScaleNormal="98" workbookViewId="0">
      <selection activeCell="F43" sqref="F43"/>
    </sheetView>
  </sheetViews>
  <sheetFormatPr baseColWidth="10" defaultRowHeight="15.75" x14ac:dyDescent="0.25"/>
  <cols>
    <col min="1" max="1" width="4" style="256" customWidth="1"/>
    <col min="2" max="2" width="48.5703125" style="256" customWidth="1"/>
    <col min="3" max="3" width="40.5703125" style="256" bestFit="1" customWidth="1"/>
    <col min="4" max="4" width="38.28515625" style="256" customWidth="1"/>
    <col min="5" max="5" width="28.42578125" style="256" bestFit="1" customWidth="1"/>
    <col min="6" max="6" width="24.42578125" style="256" customWidth="1"/>
    <col min="7" max="16384" width="11.42578125" style="256"/>
  </cols>
  <sheetData>
    <row r="2" spans="2:6" x14ac:dyDescent="0.25">
      <c r="B2" s="268" t="s">
        <v>381</v>
      </c>
      <c r="C2" s="269" t="s">
        <v>382</v>
      </c>
      <c r="D2" s="269" t="s">
        <v>383</v>
      </c>
      <c r="E2" s="269" t="s">
        <v>384</v>
      </c>
      <c r="F2" s="270" t="s">
        <v>385</v>
      </c>
    </row>
    <row r="3" spans="2:6" x14ac:dyDescent="0.25">
      <c r="B3" s="257" t="s">
        <v>243</v>
      </c>
      <c r="C3" s="258" t="s">
        <v>379</v>
      </c>
      <c r="D3" s="259" t="s">
        <v>397</v>
      </c>
      <c r="E3" s="259">
        <v>4</v>
      </c>
      <c r="F3" s="258">
        <v>3</v>
      </c>
    </row>
    <row r="4" spans="2:6" x14ac:dyDescent="0.25">
      <c r="B4" s="257" t="s">
        <v>247</v>
      </c>
      <c r="C4" s="258" t="s">
        <v>251</v>
      </c>
      <c r="D4" s="259" t="s">
        <v>397</v>
      </c>
      <c r="E4" s="259">
        <v>4</v>
      </c>
      <c r="F4" s="258">
        <v>3</v>
      </c>
    </row>
    <row r="5" spans="2:6" ht="31.5" x14ac:dyDescent="0.25">
      <c r="B5" s="257" t="s">
        <v>254</v>
      </c>
      <c r="C5" s="258" t="s">
        <v>377</v>
      </c>
      <c r="D5" s="259" t="s">
        <v>386</v>
      </c>
      <c r="E5" s="259">
        <v>1</v>
      </c>
      <c r="F5" s="258">
        <v>1</v>
      </c>
    </row>
    <row r="6" spans="2:6" ht="73.5" customHeight="1" x14ac:dyDescent="0.25">
      <c r="B6" s="257" t="s">
        <v>336</v>
      </c>
      <c r="C6" s="258" t="s">
        <v>376</v>
      </c>
      <c r="D6" s="259" t="s">
        <v>386</v>
      </c>
      <c r="E6" s="259">
        <v>1</v>
      </c>
      <c r="F6" s="258">
        <v>1</v>
      </c>
    </row>
    <row r="7" spans="2:6" ht="31.5" x14ac:dyDescent="0.25">
      <c r="B7" s="257" t="s">
        <v>261</v>
      </c>
      <c r="C7" s="258" t="s">
        <v>251</v>
      </c>
      <c r="D7" s="259" t="s">
        <v>397</v>
      </c>
      <c r="E7" s="259">
        <v>4</v>
      </c>
      <c r="F7" s="258">
        <v>3</v>
      </c>
    </row>
    <row r="8" spans="2:6" x14ac:dyDescent="0.25">
      <c r="B8" s="257" t="s">
        <v>311</v>
      </c>
      <c r="C8" s="258" t="s">
        <v>111</v>
      </c>
      <c r="D8" s="259" t="s">
        <v>397</v>
      </c>
      <c r="E8" s="259">
        <v>4</v>
      </c>
      <c r="F8" s="258">
        <v>3</v>
      </c>
    </row>
    <row r="9" spans="2:6" ht="31.5" x14ac:dyDescent="0.25">
      <c r="B9" s="257" t="s">
        <v>335</v>
      </c>
      <c r="C9" s="258" t="s">
        <v>111</v>
      </c>
      <c r="D9" s="259" t="s">
        <v>397</v>
      </c>
      <c r="E9" s="259">
        <v>4</v>
      </c>
      <c r="F9" s="258">
        <v>3</v>
      </c>
    </row>
    <row r="10" spans="2:6" ht="31.5" x14ac:dyDescent="0.25">
      <c r="B10" s="257" t="s">
        <v>346</v>
      </c>
      <c r="C10" s="258" t="s">
        <v>111</v>
      </c>
      <c r="D10" s="259" t="s">
        <v>397</v>
      </c>
      <c r="E10" s="259">
        <v>4</v>
      </c>
      <c r="F10" s="258">
        <v>3</v>
      </c>
    </row>
    <row r="11" spans="2:6" ht="31.5" x14ac:dyDescent="0.25">
      <c r="B11" s="257" t="s">
        <v>318</v>
      </c>
      <c r="C11" s="258" t="s">
        <v>111</v>
      </c>
      <c r="D11" s="259" t="s">
        <v>388</v>
      </c>
      <c r="E11" s="259">
        <v>2</v>
      </c>
      <c r="F11" s="258">
        <v>1</v>
      </c>
    </row>
    <row r="12" spans="2:6" ht="31.5" x14ac:dyDescent="0.25">
      <c r="B12" s="257" t="s">
        <v>322</v>
      </c>
      <c r="C12" s="258" t="s">
        <v>111</v>
      </c>
      <c r="D12" s="259" t="s">
        <v>397</v>
      </c>
      <c r="E12" s="259">
        <v>4</v>
      </c>
      <c r="F12" s="258">
        <v>3</v>
      </c>
    </row>
    <row r="13" spans="2:6" ht="18.75" customHeight="1" x14ac:dyDescent="0.25">
      <c r="B13" s="257" t="s">
        <v>326</v>
      </c>
      <c r="C13" s="258" t="s">
        <v>111</v>
      </c>
      <c r="D13" s="259" t="s">
        <v>397</v>
      </c>
      <c r="E13" s="259">
        <v>4</v>
      </c>
      <c r="F13" s="258">
        <v>3</v>
      </c>
    </row>
    <row r="14" spans="2:6" ht="47.25" x14ac:dyDescent="0.25">
      <c r="B14" s="257" t="s">
        <v>363</v>
      </c>
      <c r="C14" s="258" t="s">
        <v>272</v>
      </c>
      <c r="D14" s="259" t="s">
        <v>388</v>
      </c>
      <c r="E14" s="259">
        <v>2</v>
      </c>
      <c r="F14" s="258">
        <v>2</v>
      </c>
    </row>
    <row r="15" spans="2:6" ht="59.25" customHeight="1" x14ac:dyDescent="0.25">
      <c r="B15" s="257" t="s">
        <v>358</v>
      </c>
      <c r="C15" s="258" t="s">
        <v>272</v>
      </c>
      <c r="D15" s="259" t="s">
        <v>397</v>
      </c>
      <c r="E15" s="258">
        <v>4</v>
      </c>
      <c r="F15" s="258">
        <v>3</v>
      </c>
    </row>
    <row r="16" spans="2:6" ht="59.25" customHeight="1" x14ac:dyDescent="0.25">
      <c r="B16" s="257" t="s">
        <v>398</v>
      </c>
      <c r="C16" s="258" t="s">
        <v>272</v>
      </c>
      <c r="D16" s="259" t="s">
        <v>388</v>
      </c>
      <c r="E16" s="258">
        <v>2</v>
      </c>
      <c r="F16" s="258">
        <v>1</v>
      </c>
    </row>
    <row r="17" spans="2:7" ht="31.5" x14ac:dyDescent="0.25">
      <c r="B17" s="257" t="s">
        <v>399</v>
      </c>
      <c r="C17" s="258" t="s">
        <v>272</v>
      </c>
      <c r="D17" s="259" t="s">
        <v>397</v>
      </c>
      <c r="E17" s="259">
        <v>4</v>
      </c>
      <c r="F17" s="258">
        <v>3</v>
      </c>
    </row>
    <row r="18" spans="2:7" x14ac:dyDescent="0.25">
      <c r="B18" s="257" t="s">
        <v>267</v>
      </c>
      <c r="C18" s="258" t="s">
        <v>111</v>
      </c>
      <c r="D18" s="259" t="s">
        <v>397</v>
      </c>
      <c r="E18" s="259">
        <v>4</v>
      </c>
      <c r="F18" s="258">
        <v>3</v>
      </c>
    </row>
    <row r="19" spans="2:7" x14ac:dyDescent="0.25">
      <c r="B19" s="257" t="s">
        <v>273</v>
      </c>
      <c r="C19" s="258" t="s">
        <v>272</v>
      </c>
      <c r="D19" s="258" t="s">
        <v>387</v>
      </c>
      <c r="E19" s="258">
        <v>4</v>
      </c>
      <c r="F19" s="258">
        <v>3</v>
      </c>
    </row>
    <row r="20" spans="2:7" ht="31.5" x14ac:dyDescent="0.25">
      <c r="B20" s="257" t="s">
        <v>276</v>
      </c>
      <c r="C20" s="258" t="s">
        <v>251</v>
      </c>
      <c r="D20" s="258" t="s">
        <v>387</v>
      </c>
      <c r="E20" s="258">
        <v>4</v>
      </c>
      <c r="F20" s="258">
        <v>3</v>
      </c>
    </row>
    <row r="21" spans="2:7" ht="31.5" x14ac:dyDescent="0.25">
      <c r="B21" s="257" t="s">
        <v>277</v>
      </c>
      <c r="C21" s="258" t="s">
        <v>251</v>
      </c>
      <c r="D21" s="258" t="s">
        <v>387</v>
      </c>
      <c r="E21" s="258">
        <v>4</v>
      </c>
      <c r="F21" s="258">
        <v>3</v>
      </c>
    </row>
    <row r="22" spans="2:7" ht="31.5" x14ac:dyDescent="0.25">
      <c r="B22" s="257" t="s">
        <v>349</v>
      </c>
      <c r="C22" s="258" t="s">
        <v>378</v>
      </c>
      <c r="D22" s="258" t="s">
        <v>387</v>
      </c>
      <c r="E22" s="258">
        <v>4</v>
      </c>
      <c r="F22" s="258">
        <v>3</v>
      </c>
    </row>
    <row r="23" spans="2:7" ht="31.5" x14ac:dyDescent="0.25">
      <c r="B23" s="257" t="s">
        <v>278</v>
      </c>
      <c r="C23" s="258" t="s">
        <v>371</v>
      </c>
      <c r="D23" s="258" t="s">
        <v>400</v>
      </c>
      <c r="E23" s="258">
        <v>1</v>
      </c>
      <c r="F23" s="258">
        <v>1</v>
      </c>
    </row>
    <row r="24" spans="2:7" ht="31.5" x14ac:dyDescent="0.25">
      <c r="B24" s="257" t="s">
        <v>287</v>
      </c>
      <c r="C24" s="258" t="s">
        <v>262</v>
      </c>
      <c r="D24" s="258" t="s">
        <v>387</v>
      </c>
      <c r="E24" s="258">
        <v>4</v>
      </c>
      <c r="F24" s="258">
        <v>3</v>
      </c>
    </row>
    <row r="25" spans="2:7" ht="47.25" x14ac:dyDescent="0.25">
      <c r="B25" s="257" t="s">
        <v>208</v>
      </c>
      <c r="C25" s="258" t="s">
        <v>370</v>
      </c>
      <c r="D25" s="258" t="s">
        <v>387</v>
      </c>
      <c r="E25" s="258">
        <v>4</v>
      </c>
      <c r="F25" s="258">
        <v>3</v>
      </c>
    </row>
    <row r="26" spans="2:7" x14ac:dyDescent="0.25">
      <c r="B26" s="257" t="s">
        <v>264</v>
      </c>
      <c r="C26" s="258" t="s">
        <v>272</v>
      </c>
      <c r="D26" s="258" t="s">
        <v>388</v>
      </c>
      <c r="E26" s="258">
        <v>2</v>
      </c>
      <c r="F26" s="258">
        <v>1</v>
      </c>
    </row>
    <row r="27" spans="2:7" ht="31.5" x14ac:dyDescent="0.25">
      <c r="B27" s="257" t="s">
        <v>118</v>
      </c>
      <c r="C27" s="258" t="s">
        <v>380</v>
      </c>
      <c r="D27" s="258" t="s">
        <v>400</v>
      </c>
      <c r="E27" s="258">
        <v>1</v>
      </c>
      <c r="F27" s="258">
        <v>1</v>
      </c>
    </row>
    <row r="28" spans="2:7" ht="31.5" x14ac:dyDescent="0.25">
      <c r="B28" s="257" t="s">
        <v>253</v>
      </c>
      <c r="C28" s="258" t="s">
        <v>374</v>
      </c>
      <c r="D28" s="258" t="s">
        <v>400</v>
      </c>
      <c r="E28" s="258">
        <v>1</v>
      </c>
      <c r="F28" s="258">
        <v>1</v>
      </c>
    </row>
    <row r="29" spans="2:7" ht="63" x14ac:dyDescent="0.25">
      <c r="B29" s="257" t="s">
        <v>270</v>
      </c>
      <c r="C29" s="258" t="s">
        <v>374</v>
      </c>
      <c r="D29" s="258" t="s">
        <v>400</v>
      </c>
      <c r="E29" s="258">
        <v>1</v>
      </c>
      <c r="F29" s="258">
        <v>1</v>
      </c>
    </row>
    <row r="30" spans="2:7" ht="18.75" x14ac:dyDescent="0.3">
      <c r="E30" s="260">
        <f>+SUM(E3:E29)</f>
        <v>82</v>
      </c>
      <c r="F30" s="260">
        <f>+SUM(F3:F29)</f>
        <v>62</v>
      </c>
      <c r="G30" s="261">
        <f>+F30/E30</f>
        <v>0.75609756097560976</v>
      </c>
    </row>
    <row r="37" spans="2:6" ht="37.5" x14ac:dyDescent="0.25">
      <c r="B37" s="262" t="s">
        <v>389</v>
      </c>
      <c r="C37" s="262" t="s">
        <v>390</v>
      </c>
      <c r="D37" s="262" t="s">
        <v>391</v>
      </c>
    </row>
    <row r="38" spans="2:6" ht="21" x14ac:dyDescent="0.25">
      <c r="B38" s="263">
        <f>+E30</f>
        <v>82</v>
      </c>
      <c r="C38" s="263">
        <f>+F30</f>
        <v>62</v>
      </c>
      <c r="D38" s="264">
        <f>+G30</f>
        <v>0.75609756097560976</v>
      </c>
    </row>
    <row r="41" spans="2:6" ht="37.5" x14ac:dyDescent="0.25">
      <c r="B41" s="262" t="s">
        <v>392</v>
      </c>
      <c r="C41" s="265" t="s">
        <v>389</v>
      </c>
      <c r="D41" s="265" t="s">
        <v>390</v>
      </c>
      <c r="E41" s="265" t="s">
        <v>391</v>
      </c>
    </row>
    <row r="42" spans="2:6" ht="18.75" x14ac:dyDescent="0.25">
      <c r="B42" s="265" t="s">
        <v>393</v>
      </c>
      <c r="C42" s="266">
        <v>17</v>
      </c>
      <c r="D42" s="266">
        <v>17</v>
      </c>
      <c r="E42" s="267">
        <f>+D42/C42</f>
        <v>1</v>
      </c>
      <c r="F42" s="275" t="s">
        <v>401</v>
      </c>
    </row>
    <row r="43" spans="2:6" ht="18.75" x14ac:dyDescent="0.25">
      <c r="B43" s="265" t="s">
        <v>394</v>
      </c>
      <c r="C43" s="266">
        <f>17+4</f>
        <v>21</v>
      </c>
      <c r="D43" s="266">
        <f>17+4+4</f>
        <v>25</v>
      </c>
      <c r="E43" s="267">
        <f t="shared" ref="E43:E45" si="0">+D43/C43</f>
        <v>1.1904761904761905</v>
      </c>
      <c r="F43" s="275" t="s">
        <v>402</v>
      </c>
    </row>
    <row r="44" spans="2:6" ht="18.75" x14ac:dyDescent="0.25">
      <c r="B44" s="265" t="s">
        <v>395</v>
      </c>
      <c r="C44" s="266">
        <v>17</v>
      </c>
      <c r="D44" s="266">
        <f>17+1+2</f>
        <v>20</v>
      </c>
      <c r="E44" s="267">
        <f t="shared" si="0"/>
        <v>1.1764705882352942</v>
      </c>
      <c r="F44" s="275" t="s">
        <v>403</v>
      </c>
    </row>
    <row r="45" spans="2:6" ht="18.75" x14ac:dyDescent="0.25">
      <c r="B45" s="265" t="s">
        <v>396</v>
      </c>
      <c r="C45" s="266">
        <f>17+4+6</f>
        <v>27</v>
      </c>
      <c r="D45" s="266"/>
      <c r="E45" s="267">
        <f t="shared" si="0"/>
        <v>0</v>
      </c>
    </row>
    <row r="48" spans="2:6" x14ac:dyDescent="0.25">
      <c r="D48" s="276">
        <f>+(D42+D43)/(C42+C43)</f>
        <v>1.1052631578947369</v>
      </c>
    </row>
  </sheetData>
  <autoFilter ref="D2:D38"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Análisis de Contexto  (2)</vt:lpstr>
      <vt:lpstr>Análisis de Contexto </vt:lpstr>
      <vt:lpstr>Estrategias</vt:lpstr>
      <vt:lpstr>Plan de Acción 2022</vt:lpstr>
      <vt:lpstr>SEGUIMIENTO 1 TRIM</vt:lpstr>
      <vt:lpstr>SEGUIMIENTO 2 TRIM </vt:lpstr>
      <vt:lpstr>SEGUIMIENTO 3 TRIM </vt:lpstr>
      <vt:lpstr>SEGUIMIENTO 4 TRIM</vt:lpstr>
      <vt:lpstr>Indicador</vt:lpstr>
      <vt:lpstr>'SEGUIMIENTO 1 TRIM'!Área_de_impresión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Natalia Andrea Arbelaez Mendoza</cp:lastModifiedBy>
  <cp:revision/>
  <cp:lastPrinted>2022-02-14T21:58:53Z</cp:lastPrinted>
  <dcterms:created xsi:type="dcterms:W3CDTF">2020-02-13T14:21:15Z</dcterms:created>
  <dcterms:modified xsi:type="dcterms:W3CDTF">2022-05-09T23:20:54Z</dcterms:modified>
  <cp:category/>
  <cp:contentStatus/>
</cp:coreProperties>
</file>